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131"/>
  <workbookPr defaultThemeVersion="124226"/>
  <mc:AlternateContent xmlns:mc="http://schemas.openxmlformats.org/markup-compatibility/2006">
    <mc:Choice Requires="x15">
      <x15ac:absPath xmlns:x15ac="http://schemas.microsoft.com/office/spreadsheetml/2010/11/ac" url="J:\SMT\Public Records Files GDA\12.0 Governance (Board Papers etc &amp; SLT Agendas)\12.11 CEO Correspondence (Significant)\CEO 2021\CE Expense Disclosure\"/>
    </mc:Choice>
  </mc:AlternateContent>
  <xr:revisionPtr revIDLastSave="0" documentId="13_ncr:1_{64BBE1D4-0600-414F-89E4-C2EF6E59BDE8}" xr6:coauthVersionLast="47" xr6:coauthVersionMax="47" xr10:uidLastSave="{00000000-0000-0000-0000-000000000000}"/>
  <bookViews>
    <workbookView xWindow="3900" yWindow="1950" windowWidth="21600" windowHeight="11385" firstSheet="1" activeTab="4"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expenses'!$A$1:$E$29</definedName>
    <definedName name="_xlnm.Print_Area" localSheetId="5">'Gifts and benefits'!$A$1:$F$36</definedName>
    <definedName name="_xlnm.Print_Area" localSheetId="0">'Guidance for agencies'!$A$1:$A$58</definedName>
    <definedName name="_xlnm.Print_Area" localSheetId="3">Hospitality!$A$1:$E$31</definedName>
    <definedName name="_xlnm.Print_Area" localSheetId="1">'Summary and sign-off'!$A$1:$F$23</definedName>
    <definedName name="_xlnm.Print_Area" localSheetId="2">Travel!$A$1:$E$100</definedName>
  </definedNames>
  <calcPr calcId="181029" calcOnSave="0"/>
</workbook>
</file>

<file path=xl/calcChain.xml><?xml version="1.0" encoding="utf-8"?>
<calcChain xmlns="http://schemas.openxmlformats.org/spreadsheetml/2006/main">
  <c r="D25" i="4" l="1"/>
  <c r="C23" i="3"/>
  <c r="C24" i="2"/>
  <c r="C75" i="1"/>
  <c r="C89" i="1"/>
  <c r="C21" i="1"/>
  <c r="B6" i="13" l="1"/>
  <c r="E59" i="13"/>
  <c r="C59" i="13"/>
  <c r="C27" i="4"/>
  <c r="C26" i="4"/>
  <c r="B59" i="13" l="1"/>
  <c r="B58" i="13"/>
  <c r="D58" i="13"/>
  <c r="B57" i="13"/>
  <c r="D57" i="13"/>
  <c r="D56" i="13"/>
  <c r="B56" i="13"/>
  <c r="D55" i="13"/>
  <c r="B55" i="13"/>
  <c r="D54" i="13"/>
  <c r="B54" i="13"/>
  <c r="B2" i="4"/>
  <c r="B3" i="4"/>
  <c r="B2" i="3"/>
  <c r="B3" i="3"/>
  <c r="B2" i="2"/>
  <c r="B3" i="2"/>
  <c r="B2" i="1"/>
  <c r="B3" i="1"/>
  <c r="F57" i="13" l="1"/>
  <c r="D24" i="2" s="1"/>
  <c r="F59" i="13"/>
  <c r="E25" i="4" s="1"/>
  <c r="F58" i="13"/>
  <c r="D23" i="3" s="1"/>
  <c r="F56" i="13"/>
  <c r="D89" i="1" s="1"/>
  <c r="F55" i="13"/>
  <c r="D75" i="1" s="1"/>
  <c r="F54" i="13"/>
  <c r="D21" i="1" s="1"/>
  <c r="C13" i="13"/>
  <c r="C12" i="13"/>
  <c r="C11" i="13"/>
  <c r="C16" i="13" l="1"/>
  <c r="C17" i="13"/>
  <c r="B5" i="4" l="1"/>
  <c r="B4" i="4"/>
  <c r="B5" i="3"/>
  <c r="B4" i="3"/>
  <c r="B5" i="2"/>
  <c r="B4" i="2"/>
  <c r="B5" i="1"/>
  <c r="B4" i="1"/>
  <c r="C15" i="13" l="1"/>
  <c r="F12" i="13" l="1"/>
  <c r="C25" i="4"/>
  <c r="F11" i="13" s="1"/>
  <c r="F13" i="13" l="1"/>
  <c r="B89" i="1"/>
  <c r="B17" i="13" s="1"/>
  <c r="B75" i="1"/>
  <c r="B16" i="13" s="1"/>
  <c r="B21" i="1"/>
  <c r="B15" i="13" s="1"/>
  <c r="B23" i="3" l="1"/>
  <c r="B13" i="13" s="1"/>
  <c r="B24" i="2"/>
  <c r="B12" i="13" s="1"/>
  <c r="B11" i="13" l="1"/>
  <c r="B9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4"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78"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<sst xmlns="http://schemas.openxmlformats.org/spreadsheetml/2006/main" count="241" uniqueCount="181">
  <si>
    <t>All Other Expenses</t>
  </si>
  <si>
    <t>Total travel expenses</t>
  </si>
  <si>
    <t xml:space="preserve">Organisation Name </t>
  </si>
  <si>
    <t>Chief Executive</t>
  </si>
  <si>
    <t>International, domestic and local travel expenses</t>
  </si>
  <si>
    <t>How to present information</t>
  </si>
  <si>
    <t>Chief Executive Expense Disclosure</t>
  </si>
  <si>
    <t>Notes</t>
  </si>
  <si>
    <t xml:space="preserve">Notes </t>
  </si>
  <si>
    <t>* Headings on following tabs will pre populate with what you enter on this tab</t>
  </si>
  <si>
    <t xml:space="preserve">CEs disclose the expenses, gifts &amp; hospitality they have expended or been offered using this SSC Excel workbook. </t>
  </si>
  <si>
    <t>When and how often are disclosures made?</t>
  </si>
  <si>
    <t>Hospitality</t>
  </si>
  <si>
    <t>Total cost will appear automatically once you put information in rows above.</t>
  </si>
  <si>
    <t>Purpose</t>
  </si>
  <si>
    <t>A one-off offer of something worth $25 is not included, but if the offer is made more than once a year, it should be disclosed.</t>
  </si>
  <si>
    <t>The purpose of regular public disclosure of Chief Executive's (CE) expenses is to provide transparency and accountability for discretionary expenditure by CEs of Public Service departments and statutory Crown entities.</t>
  </si>
  <si>
    <t>What is covered?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</si>
  <si>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</si>
  <si>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</si>
  <si>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</si>
  <si>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</si>
  <si>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</si>
  <si>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</si>
  <si>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The Disclosures webpage could be headed with a statement such as: “(This agency) is disclosing the Chief Executive’s expenses, gifts and hospitality as part of its commitment to transparency and accountability".</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</si>
  <si>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</si>
  <si>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CEs formally approve completed Excel workbooks and an appropriate person reviews them.</t>
  </si>
  <si>
    <t>All expenses for items experienced, used or declined by CEs in performing their role are required to be disclosed, whether paid by credit card or invoiced.</t>
  </si>
  <si>
    <t>Figures exclude GST</t>
  </si>
  <si>
    <t>GST on costs</t>
  </si>
  <si>
    <t>Other expenses</t>
  </si>
  <si>
    <t>Cost in NZ$</t>
  </si>
  <si>
    <t>Chief Executive Gifts and Benefits Disclosure</t>
  </si>
  <si>
    <r>
      <t xml:space="preserve">Offered by 
</t>
    </r>
    <r>
      <rPr>
        <sz val="10"/>
        <color theme="0"/>
        <rFont val="Arial"/>
        <family val="2"/>
      </rPr>
      <t>(who made the offer?)</t>
    </r>
  </si>
  <si>
    <t>Declined</t>
  </si>
  <si>
    <t>Offered</t>
  </si>
  <si>
    <t>Accepted</t>
  </si>
  <si>
    <t>Include gifts and benefits that are declined.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</si>
  <si>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</si>
  <si>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</si>
  <si>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</si>
  <si>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</si>
  <si>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</si>
  <si>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</si>
  <si>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</si>
  <si>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</si>
  <si>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</si>
  <si>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</si>
  <si>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</si>
  <si>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</si>
  <si>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t>* Any non-standard date format or date outside 1 July 2018 - 30 June 2019 will raise an alert. Check entry and select 'Yes' to accept/continue.</t>
  </si>
  <si>
    <r>
      <t xml:space="preserve">Purpose of expense
</t>
    </r>
    <r>
      <rPr>
        <sz val="10"/>
        <color theme="0"/>
        <rFont val="Arial"/>
        <family val="2"/>
      </rPr>
      <t>(e.g. subscription part of employment agreement, development as agreed with SSC)</t>
    </r>
  </si>
  <si>
    <t>Gifts and Benefits over $50 annual value</t>
  </si>
  <si>
    <t>Number of gifts/benefits will update automatically once you put information in rows above.</t>
  </si>
  <si>
    <t>Disclosed Information - this workbook includes a tab for each of the following categories:</t>
  </si>
  <si>
    <t>Travel</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</si>
  <si>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</si>
  <si>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</si>
  <si>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</si>
  <si>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Further assistance</t>
  </si>
  <si>
    <t>Summary and sign-off</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</si>
  <si>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</si>
  <si>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Provide full information for every entry. The alert "Some records may be incomplete" will show in the 'Total' line if any expense has 'Cost' or 'Type of expense' missing, or, any gift has 'Accepted/Declined', 'Description' or 'Estimated value' missing.</t>
  </si>
  <si>
    <t>This disclosure has been approved by the Chief Executive</t>
  </si>
  <si>
    <t>Figures include GST (where applicable)</t>
  </si>
  <si>
    <r>
      <t>GST inc / exc</t>
    </r>
    <r>
      <rPr>
        <b/>
        <sz val="10"/>
        <rFont val="Arial"/>
        <family val="2"/>
      </rPr>
      <t/>
    </r>
  </si>
  <si>
    <t>** Create a new workbook for a new Chief Executive</t>
  </si>
  <si>
    <t>Not yet indicated</t>
  </si>
  <si>
    <t>Complete separate tables for each category using the tabs provided in this Excel workbook: Travel, Hospitality, Gifts and Benefits, All other expenses.</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</si>
  <si>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</si>
  <si>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</si>
  <si>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Uploading the workbook - please ensure it is easy to find on your website.</t>
  </si>
  <si>
    <t>Count</t>
  </si>
  <si>
    <t>GST inclusion inconsistent</t>
  </si>
  <si>
    <r>
      <t xml:space="preserve">Provide information using this SSC Excel workbook: </t>
    </r>
    <r>
      <rPr>
        <u/>
        <sz val="11"/>
        <color rgb="FF0070C0"/>
        <rFont val="Arial"/>
        <family val="2"/>
      </rPr>
      <t>http://www.ssc.govt.nz/ce-expenses-disclosure</t>
    </r>
  </si>
  <si>
    <r>
      <rPr>
        <sz val="11"/>
        <rFont val="Arial"/>
        <family val="2"/>
      </rPr>
      <t>For help with publishing on data.govt contact</t>
    </r>
    <r>
      <rPr>
        <sz val="11"/>
        <color theme="10"/>
        <rFont val="Arial"/>
        <family val="2"/>
      </rPr>
      <t xml:space="preserve"> </t>
    </r>
    <r>
      <rPr>
        <u/>
        <sz val="11"/>
        <color theme="10"/>
        <rFont val="Arial"/>
        <family val="2"/>
      </rPr>
      <t>info@data.govt.nz.</t>
    </r>
  </si>
  <si>
    <t>Location(s)</t>
  </si>
  <si>
    <t>Disclosure period start</t>
  </si>
  <si>
    <t>Disclosure period end</t>
  </si>
  <si>
    <t>Disclosure period start***</t>
  </si>
  <si>
    <t>Disclosure period end***</t>
  </si>
  <si>
    <t>*** Update if a shorter or different period is covered</t>
  </si>
  <si>
    <r>
      <t xml:space="preserve">Was the gift accepted?
</t>
    </r>
    <r>
      <rPr>
        <sz val="10"/>
        <color theme="0"/>
        <rFont val="Arial"/>
        <family val="2"/>
      </rPr>
      <t>(drop-down list in cell)</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</si>
  <si>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</si>
  <si>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t>Travel expenses</t>
  </si>
  <si>
    <t>Disclosures cover the year to 30 June and are expected to be published by 31 July.</t>
  </si>
  <si>
    <t>Chief Executive Expense Disclosures: A Guide for Agency Staff</t>
  </si>
  <si>
    <r>
      <t xml:space="preserve">Type of expense
</t>
    </r>
    <r>
      <rPr>
        <sz val="10"/>
        <color theme="0"/>
        <rFont val="Arial"/>
        <family val="2"/>
      </rPr>
      <t>(what and for how many e.g. dinner for 5)</t>
    </r>
  </si>
  <si>
    <r>
      <t xml:space="preserve">Type of expense
</t>
    </r>
    <r>
      <rPr>
        <sz val="10"/>
        <color theme="0"/>
        <rFont val="Arial"/>
        <family val="2"/>
      </rPr>
      <t>(e.g. taxi, parking, bus)</t>
    </r>
  </si>
  <si>
    <r>
      <t xml:space="preserve">Purpose of hospitality
</t>
    </r>
    <r>
      <rPr>
        <sz val="10"/>
        <color theme="0"/>
        <rFont val="Arial"/>
        <family val="2"/>
      </rPr>
      <t xml:space="preserve">(e.g. hosting delegation from China, building relationships, team building) </t>
    </r>
  </si>
  <si>
    <t>Publishing clear and detailed disclosures is integral to building and maintaining the public's trust and confidence in the State services.</t>
  </si>
  <si>
    <t>Domestic Travel</t>
  </si>
  <si>
    <r>
      <t xml:space="preserve">Domestic Travel   </t>
    </r>
    <r>
      <rPr>
        <sz val="12"/>
        <color theme="0"/>
        <rFont val="Arial"/>
        <family val="2"/>
      </rPr>
      <t xml:space="preserve"> (within NZ, including travel to and from local airport)</t>
    </r>
  </si>
  <si>
    <t>Include items such as invitations to functions and events, event tickets, gifts from overseas counterparts and commercial organisations (including that accepted by immediate family members).</t>
  </si>
  <si>
    <t>This disclosure has not yet been approved by the Chief Executive</t>
  </si>
  <si>
    <t>Number offered</t>
  </si>
  <si>
    <t>Number accepted</t>
  </si>
  <si>
    <t>Number declined</t>
  </si>
  <si>
    <t>Chief Executive Expenses, Gifts and Benefits Disclosure - summary &amp; sign-off*</t>
  </si>
  <si>
    <t>Chief Executive**</t>
  </si>
  <si>
    <t>Other sign-off****</t>
  </si>
  <si>
    <t>**** This disclosure must be approved by the Chief Executive and another appropriate party, e.g. Board Chair, Chief Financial Officer or Audit and Risk Committee member</t>
  </si>
  <si>
    <r>
      <t xml:space="preserve">Type of expense
</t>
    </r>
    <r>
      <rPr>
        <sz val="10"/>
        <color theme="0"/>
        <rFont val="Arial"/>
        <family val="2"/>
      </rPr>
      <t>(e.g. hotel, airfares, taxis, meals &amp; for how many people)</t>
    </r>
  </si>
  <si>
    <t>Whether costs are GST exclusive or inclusive needs to be consistent on each sheet, and ideally should be consistent across all sheets. You have the option to use GST exclusive or inclusive as it may depend how you get your source information.</t>
  </si>
  <si>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</si>
  <si>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</si>
  <si>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</si>
  <si>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</si>
  <si>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</si>
  <si>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</si>
  <si>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</si>
  <si>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</si>
  <si>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This tab contains a summary of the information presented: it includes a single place to update entity information, running totals of the different types of expenses and gifts/benefits, and records the required checks and sign-offs before publication.</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</si>
  <si>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</si>
  <si>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</si>
  <si>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</si>
  <si>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</si>
  <si>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</si>
  <si>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</si>
  <si>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r>
      <rPr>
        <sz val="11"/>
        <rFont val="Arial"/>
        <family val="2"/>
      </rPr>
      <t xml:space="preserve">The following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</si>
  <si>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Provide information using this SSC Excel workbook: </t>
    </r>
    <r>
      <rPr>
        <u/>
        <sz val="11"/>
        <color theme="10"/>
        <rFont val="Arial"/>
        <family val="2"/>
      </rPr>
      <t>http://www.ssc.govt.nz/ce-expenses-disclosure</t>
    </r>
  </si>
  <si>
    <r>
      <rPr>
        <sz val="11"/>
        <rFont val="Arial"/>
        <family val="2"/>
      </rPr>
      <t xml:space="preserve">The above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</si>
  <si>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</si>
  <si>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</si>
  <si>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In the following worksheets, cells shaded light blue require input. All other cells are locked to prevent change.</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</si>
  <si>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</si>
  <si>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r>
      <t xml:space="preserve">Other comments
</t>
    </r>
    <r>
      <rPr>
        <sz val="10"/>
        <color theme="0"/>
        <rFont val="Arial"/>
        <family val="2"/>
      </rPr>
      <t>(e.g. if given to others, whom?)</t>
    </r>
  </si>
  <si>
    <t>All other expenditure incurred by the chief executive that is not travel, hospitality or gifts.
Include e.g. phone and data costs, subscriptions, membership fees, conference fees, professional development costs, books and anything else.</t>
  </si>
  <si>
    <r>
      <t xml:space="preserve">Description
</t>
    </r>
    <r>
      <rPr>
        <sz val="10"/>
        <color theme="0"/>
        <rFont val="Arial"/>
        <family val="2"/>
      </rPr>
      <t>(e.g. event tickets, etc)</t>
    </r>
  </si>
  <si>
    <t xml:space="preserve">Total hospitality expenses </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</si>
  <si>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</si>
  <si>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Complete all fields. The header (organisation name, CE name and reporting period) will pre-populate once you enter it on the 'Summary and sign-off' tab.</t>
  </si>
  <si>
    <t>Ensure the disclosure is for the full reporting period. Include separate disclosures for each CE, including Acting CEs.</t>
  </si>
  <si>
    <t>Chief Executive approval****</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</si>
  <si>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</si>
  <si>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</si>
  <si>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</si>
  <si>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</si>
  <si>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</si>
  <si>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</si>
  <si>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</si>
  <si>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</si>
  <si>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</si>
  <si>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</si>
  <si>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</si>
  <si>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</si>
  <si>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r>
      <t xml:space="preserve">Purpose of travel
</t>
    </r>
    <r>
      <rPr>
        <sz val="10"/>
        <color theme="0"/>
        <rFont val="Arial"/>
        <family val="2"/>
      </rPr>
      <t>(e.g. visiting district office for two days...)***</t>
    </r>
  </si>
  <si>
    <r>
      <t>Purpose of travel</t>
    </r>
    <r>
      <rPr>
        <sz val="10"/>
        <color theme="0"/>
        <rFont val="Arial"/>
        <family val="2"/>
      </rPr>
      <t xml:space="preserve">
(e.g. meeting with Minister)***</t>
    </r>
  </si>
  <si>
    <t>Group expenditure relating to each overseas trip.</t>
  </si>
  <si>
    <t>*** Please include sufficient information to explain the trip and its costs including destination and duration.</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</si>
  <si>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</si>
  <si>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The subtotals and totals should appear and update automatically, once you add information to the rows above. Insert more rows as you need - right click on the row number (at the left of screen) and select 'Insert' - new row will insert above.</t>
  </si>
  <si>
    <t>Subtotal - local travel</t>
  </si>
  <si>
    <t>Subtotals and totals will appear automatically once you put information in rows above.</t>
  </si>
  <si>
    <t>Subtotal - international travel</t>
  </si>
  <si>
    <t>Subtotal - domestic travel</t>
  </si>
  <si>
    <t>** Note that GST may not apply to overseas purchases.</t>
  </si>
  <si>
    <t>Insert additional rows as needed: right click on a row number (left of screen) and select Insert - this will insert a row above selected row.</t>
  </si>
  <si>
    <t>Hospitality Offered to Third Parties*</t>
  </si>
  <si>
    <t>** Any non-standard date format or date outside 1 July 2018 - 30 June 2019 will raise an alert. Check entry and select 'Yes' to accept/continue.</t>
  </si>
  <si>
    <t>* Third parties include people and organisations external to the public service or statutory Crown entities.</t>
  </si>
  <si>
    <t>Date(s)**</t>
  </si>
  <si>
    <r>
      <t xml:space="preserve">Type of expense
</t>
    </r>
    <r>
      <rPr>
        <sz val="10"/>
        <color theme="0"/>
        <rFont val="Arial"/>
        <family val="2"/>
      </rPr>
      <t>(e.g. phone and data costs, membership fees)</t>
    </r>
  </si>
  <si>
    <r>
      <t xml:space="preserve">Description
</t>
    </r>
    <r>
      <rPr>
        <sz val="10"/>
        <color theme="0"/>
        <rFont val="Arial"/>
        <family val="2"/>
      </rPr>
      <t>(e.g. event tickets, etc.)</t>
    </r>
  </si>
  <si>
    <t>Total count of gift/benefit entries:</t>
  </si>
  <si>
    <t>Mark clearly if there is no information to disclose - provide a note to this effect in the 'Date' column (column A) for each travel category (local, domestic and international).</t>
  </si>
  <si>
    <t>Mark clearly if there is no information to disclose - provide a note to this effect in the 'Date' column (column A).</t>
  </si>
  <si>
    <t>GST on values</t>
  </si>
  <si>
    <t>South Canterbury DHB</t>
  </si>
  <si>
    <t>Board Chair</t>
  </si>
  <si>
    <t>no disclosure to note</t>
  </si>
  <si>
    <t>Airfares</t>
  </si>
  <si>
    <t>Wellington</t>
  </si>
  <si>
    <t>Timaru</t>
  </si>
  <si>
    <t>Jason Power</t>
  </si>
  <si>
    <t>Attend National Chief Executive meeting</t>
  </si>
  <si>
    <t>Accommodation</t>
  </si>
  <si>
    <t>ZOOM subscription</t>
  </si>
  <si>
    <t>Website Design for Aoraki Midwives</t>
  </si>
  <si>
    <t>Website</t>
  </si>
  <si>
    <t>Subscription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</si>
</sst>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quot;$&quot;#,##0.00_);[Red]\(&quot;$&quot;#,##0.00\)"/>
    <numFmt numFmtId="165" formatCode="_(&quot;$&quot;* #,##0.00_);_(&quot;$&quot;* \(#,##0.00\);_(&quot;$&quot;* &quot;-&quot;??_);_(@_)"/>
    <numFmt numFmtId="166" formatCode="&quot;$&quot;#,##0.00"/>
    <numFmt numFmtId="167" formatCode="[$-1409]d\ mmmm\ yyyy;@"/>
  </numFmts>
  <fonts count="36"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theme="8" tint="0.79998168889431442"/>
        <bgColor indexed="64"/>
      </patternFill>
    </fill>
  </fills>
  <borders count="12">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style="thin">
        <color indexed="64"/>
      </right>
      <top/>
      <bottom/>
      <diagonal/>
    </border>
  </borders>
  <cellStyleXfs count="4">
    <xf numFmtId="0" fontId="0" fillId="0" borderId="0"/>
    <xf numFmtId="0" fontId="10" fillId="0" borderId="0" applyNumberFormat="0" applyFill="0" applyBorder="0" applyAlignment="0" applyProtection="0"/>
    <xf numFmtId="165" fontId="23" fillId="0" borderId="0" applyFont="0" applyFill="0" applyBorder="0" applyAlignment="0" applyProtection="0"/>
    <xf numFmtId="43" fontId="23" fillId="0" borderId="0" applyFont="0" applyFill="0" applyBorder="0" applyAlignment="0" applyProtection="0"/>
  </cellStyleXfs>
  <cellXfs count="195">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0" fillId="7" borderId="0" xfId="0" applyFont="1" applyFill="1" applyBorder="1" applyAlignment="1" applyProtection="1">
      <alignment horizontal="left" vertical="center" wrapText="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0" fillId="7" borderId="0" xfId="0" applyFont="1" applyFill="1" applyBorder="1" applyAlignment="1" applyProtection="1">
      <alignment vertical="center" wrapText="1"/>
    </xf>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19" fillId="7" borderId="0" xfId="0" applyFont="1" applyFill="1" applyBorder="1" applyAlignment="1" applyProtection="1">
      <alignment horizontal="left" vertical="center" readingOrder="1"/>
    </xf>
    <xf numFmtId="166" fontId="19" fillId="7" borderId="0" xfId="0" applyNumberFormat="1" applyFont="1" applyFill="1" applyBorder="1" applyAlignment="1" applyProtection="1">
      <alignment horizontal="left" vertical="center" wrapText="1"/>
    </xf>
    <xf numFmtId="1" fontId="19" fillId="7" borderId="0" xfId="0" applyNumberFormat="1" applyFont="1" applyFill="1" applyBorder="1" applyAlignment="1" applyProtection="1">
      <alignment horizontal="center" vertical="center" wrapText="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167" fontId="15" fillId="10" borderId="3" xfId="0" applyNumberFormat="1" applyFont="1" applyFill="1" applyBorder="1" applyAlignment="1" applyProtection="1">
      <alignment vertical="center" wrapText="1"/>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protection locked="0"/>
    </xf>
    <xf numFmtId="0" fontId="34" fillId="10" borderId="7" xfId="0" applyFont="1" applyFill="1" applyBorder="1" applyAlignment="1" applyProtection="1">
      <alignment horizontal="center" vertical="center" wrapText="1"/>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4" xfId="0" applyFont="1" applyFill="1" applyBorder="1" applyAlignment="1" applyProtection="1">
      <alignment horizontal="left" vertical="center" wrapText="1"/>
      <protection locked="0"/>
    </xf>
    <xf numFmtId="0" fontId="0" fillId="10" borderId="5" xfId="0" applyFont="1" applyFill="1" applyBorder="1" applyAlignment="1" applyProtection="1">
      <alignment horizontal="left" vertical="center" wrapText="1"/>
      <protection locked="0"/>
    </xf>
    <xf numFmtId="0" fontId="20" fillId="0" borderId="0" xfId="0" applyFont="1" applyFill="1" applyAlignment="1" applyProtection="1">
      <alignment horizontal="center" wrapText="1"/>
    </xf>
    <xf numFmtId="0" fontId="15" fillId="10" borderId="4" xfId="0" applyNumberFormat="1"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readingOrder="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35" fillId="3" borderId="0" xfId="0" applyFont="1" applyFill="1" applyBorder="1" applyAlignment="1" applyProtection="1">
      <alignment horizontal="center" vertical="center" wrapText="1"/>
    </xf>
    <xf numFmtId="166" fontId="35" fillId="7" borderId="0" xfId="0" applyNumberFormat="1" applyFont="1" applyFill="1" applyBorder="1" applyAlignment="1" applyProtection="1">
      <alignment horizontal="center" vertical="center" wrapText="1"/>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5" fontId="0" fillId="0" borderId="0" xfId="0" applyNumberFormat="1" applyAlignment="1" applyProtection="1">
      <alignment horizontal="right" vertical="center"/>
      <protection locked="0"/>
    </xf>
    <xf numFmtId="2" fontId="0" fillId="0" borderId="0" xfId="0" applyNumberFormat="1" applyAlignment="1" applyProtection="1">
      <alignment vertical="center"/>
      <protection locked="0"/>
    </xf>
    <xf numFmtId="0" fontId="0" fillId="0" borderId="0" xfId="0" applyAlignment="1" applyProtection="1">
      <alignment horizontal="left" vertical="center"/>
      <protection locked="0"/>
    </xf>
    <xf numFmtId="0" fontId="0" fillId="0" borderId="0" xfId="0" applyAlignment="1" applyProtection="1">
      <alignment vertical="top" wrapText="1"/>
      <protection locked="0"/>
    </xf>
    <xf numFmtId="15" fontId="0" fillId="0" borderId="0" xfId="0" applyNumberFormat="1" applyAlignment="1" applyProtection="1">
      <alignment horizontal="left" vertical="center"/>
      <protection locked="0"/>
    </xf>
    <xf numFmtId="15" fontId="0" fillId="0" borderId="0" xfId="0" applyNumberFormat="1" applyAlignment="1" applyProtection="1">
      <alignment vertical="top" wrapText="1"/>
      <protection locked="0"/>
    </xf>
    <xf numFmtId="15" fontId="0" fillId="0" borderId="0" xfId="0" applyNumberFormat="1" applyAlignment="1" applyProtection="1">
      <alignment vertical="center"/>
      <protection locked="0"/>
    </xf>
    <xf numFmtId="2" fontId="0" fillId="0" borderId="0" xfId="0" applyNumberFormat="1" applyProtection="1">
      <protection locked="0"/>
    </xf>
    <xf numFmtId="15" fontId="0" fillId="0" borderId="0" xfId="0" applyNumberFormat="1" applyProtection="1">
      <protection locked="0"/>
    </xf>
    <xf numFmtId="43" fontId="23" fillId="0" borderId="0" xfId="3" applyAlignment="1" applyProtection="1">
      <alignment horizontal="right" vertical="top" wrapText="1"/>
      <protection locked="0"/>
    </xf>
    <xf numFmtId="15" fontId="0" fillId="0" borderId="1" xfId="0" applyNumberFormat="1" applyBorder="1" applyAlignment="1" applyProtection="1">
      <alignment vertical="top" wrapText="1"/>
      <protection locked="0"/>
    </xf>
    <xf numFmtId="0" fontId="0" fillId="0" borderId="0" xfId="0" quotePrefix="1" applyAlignment="1" applyProtection="1">
      <alignment horizontal="right" wrapText="1"/>
      <protection locked="0"/>
    </xf>
    <xf numFmtId="16" fontId="0" fillId="0" borderId="1" xfId="0" quotePrefix="1" applyNumberFormat="1" applyBorder="1" applyAlignment="1" applyProtection="1">
      <alignment horizontal="right" vertical="top" wrapText="1"/>
      <protection locked="0"/>
    </xf>
    <xf numFmtId="2" fontId="0" fillId="0" borderId="0" xfId="0" applyNumberFormat="1" applyAlignment="1" applyProtection="1">
      <alignment wrapText="1"/>
      <protection locked="0"/>
    </xf>
    <xf numFmtId="15" fontId="0" fillId="0" borderId="1" xfId="0" applyNumberFormat="1" applyBorder="1" applyAlignment="1" applyProtection="1">
      <alignment vertical="top"/>
      <protection locked="0"/>
    </xf>
    <xf numFmtId="2" fontId="0" fillId="0" borderId="0" xfId="0" applyNumberFormat="1" applyAlignment="1" applyProtection="1">
      <alignment vertical="top"/>
      <protection locked="0"/>
    </xf>
    <xf numFmtId="0" fontId="0" fillId="0" borderId="11" xfId="0" applyBorder="1" applyAlignment="1" applyProtection="1">
      <alignment wrapText="1"/>
      <protection locked="0"/>
    </xf>
    <xf numFmtId="0" fontId="0" fillId="0" borderId="0" xfId="0" applyFill="1" applyAlignment="1" applyProtection="1">
      <alignment horizontal="left" vertical="center"/>
      <protection locked="0"/>
    </xf>
    <xf numFmtId="0" fontId="15" fillId="0" borderId="0" xfId="0" applyFont="1" applyFill="1" applyBorder="1" applyAlignment="1" applyProtection="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pplyProtection="1">
      <alignment horizontal="left" vertical="center"/>
    </xf>
    <xf numFmtId="0" fontId="22" fillId="2" borderId="0" xfId="0" applyFont="1" applyFill="1" applyBorder="1" applyAlignment="1" applyProtection="1">
      <alignment horizontal="center" vertical="center"/>
    </xf>
    <xf numFmtId="0" fontId="13" fillId="10" borderId="2" xfId="0" applyFont="1" applyFill="1" applyBorder="1" applyAlignment="1" applyProtection="1">
      <alignment horizontal="left" vertical="center" wrapText="1" readingOrder="1"/>
      <protection locked="0"/>
    </xf>
    <xf numFmtId="167" fontId="1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xf numFmtId="0" fontId="35" fillId="7" borderId="0" xfId="0" applyFont="1" applyFill="1" applyBorder="1" applyAlignment="1" applyProtection="1">
      <alignment horizontal="center" vertical="center" wrapText="1"/>
    </xf>
  </cellXfs>
  <cellStyles count="4">
    <cellStyle name="Comma" xfId="3" builtinId="3"/>
    <cellStyle name="Currency" xfId="2" builtinId="4"/>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9900"/>
      <color rgb="FF006600"/>
      <color rgb="FF008000"/>
      <color rgb="FF99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ata.govt.nz/toolkit/how-do-i-add-or-update-our-chief-executive-expenses/" TargetMode="External"/><Relationship Id="rId3" Type="http://schemas.openxmlformats.org/officeDocument/2006/relationships/hyperlink" Target="mailto:ceexpenses@ssc.govt.nz" TargetMode="External"/><Relationship Id="rId7" Type="http://schemas.openxmlformats.org/officeDocument/2006/relationships/hyperlink" Target="http://www.ssc.govt.nz/sites/all/files/ce-expense-disclosures-guide-agency-staff-2017.docx"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www.ssc.govt.nz/sites/all/files/ce-expense-disclosures-guide-agency-staff-2017.docx"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B61"/>
  <sheetViews>
    <sheetView zoomScale="85" zoomScaleNormal="85" workbookViewId="0">
      <selection activeCell="A20" sqref="A20"/>
    </sheetView>
  </sheetViews>
  <sheetFormatPr defaultColWidth="0" defaultRowHeight="14.25" zeroHeight="1" x14ac:dyDescent="0.2"/>
  <cols>
    <col min="1" max="1" width="219.28515625" style="72" customWidth="1"/>
    <col min="2" max="2" width="33.28515625" style="71" customWidth="1"/>
    <col min="3" max="16384" width="8.7109375" style="17" hidden="1"/>
  </cols>
  <sheetData>
    <row r="1" spans="1:2" ht="23.25" customHeight="1" x14ac:dyDescent="0.2">
      <c r="A1" s="70" t="s">
        <v>86</v>
      </c>
    </row>
    <row r="2" spans="1:2" ht="33" customHeight="1" x14ac:dyDescent="0.2">
      <c r="A2" s="155" t="s">
        <v>119</v>
      </c>
    </row>
    <row r="3" spans="1:2" ht="17.25" customHeight="1" x14ac:dyDescent="0.2"/>
    <row r="4" spans="1:2" ht="23.25" customHeight="1" x14ac:dyDescent="0.2">
      <c r="A4" s="115" t="s">
        <v>124</v>
      </c>
    </row>
    <row r="5" spans="1:2" ht="17.25" customHeight="1" x14ac:dyDescent="0.2"/>
    <row r="6" spans="1:2" ht="23.25" customHeight="1" x14ac:dyDescent="0.2">
      <c r="A6" s="73" t="s">
        <v>14</v>
      </c>
    </row>
    <row r="7" spans="1:2" ht="17.25" customHeight="1" x14ac:dyDescent="0.2">
      <c r="A7" s="74" t="s">
        <v>16</v>
      </c>
    </row>
    <row r="8" spans="1:2" ht="17.25" customHeight="1" x14ac:dyDescent="0.2">
      <c r="A8" s="75" t="s">
        <v>90</v>
      </c>
    </row>
    <row r="9" spans="1:2" ht="17.25" customHeight="1" x14ac:dyDescent="0.2">
      <c r="A9" s="75"/>
    </row>
    <row r="10" spans="1:2" ht="23.25" customHeight="1" x14ac:dyDescent="0.2">
      <c r="A10" s="73" t="s">
        <v>17</v>
      </c>
      <c r="B10" s="121" t="s">
        <v>128</v>
      </c>
    </row>
    <row r="11" spans="1:2" ht="17.25" customHeight="1" x14ac:dyDescent="0.2">
      <c r="A11" s="76" t="s">
        <v>27</v>
      </c>
    </row>
    <row r="12" spans="1:2" ht="17.25" customHeight="1" x14ac:dyDescent="0.2">
      <c r="A12" s="75" t="s">
        <v>18</v>
      </c>
    </row>
    <row r="13" spans="1:2" ht="17.25" customHeight="1" x14ac:dyDescent="0.2">
      <c r="A13" s="75" t="s">
        <v>19</v>
      </c>
    </row>
    <row r="14" spans="1:2" ht="17.25" customHeight="1" x14ac:dyDescent="0.2">
      <c r="A14" s="77" t="s">
        <v>20</v>
      </c>
    </row>
    <row r="15" spans="1:2" ht="17.25" customHeight="1" x14ac:dyDescent="0.2">
      <c r="A15" s="75" t="s">
        <v>21</v>
      </c>
    </row>
    <row r="16" spans="1:2" ht="17.25" customHeight="1" x14ac:dyDescent="0.2">
      <c r="A16" s="75"/>
    </row>
    <row r="17" spans="1:1" ht="23.25" customHeight="1" x14ac:dyDescent="0.2">
      <c r="A17" s="73" t="s">
        <v>22</v>
      </c>
    </row>
    <row r="18" spans="1:1" ht="17.25" customHeight="1" x14ac:dyDescent="0.2">
      <c r="A18" s="77" t="s">
        <v>10</v>
      </c>
    </row>
    <row r="19" spans="1:1" ht="17.25" customHeight="1" x14ac:dyDescent="0.2">
      <c r="A19" s="77" t="s">
        <v>26</v>
      </c>
    </row>
    <row r="20" spans="1:1" ht="17.25" customHeight="1" x14ac:dyDescent="0.2">
      <c r="A20" s="106" t="s">
        <v>118</v>
      </c>
    </row>
    <row r="21" spans="1:1" ht="17.25" customHeight="1" x14ac:dyDescent="0.2">
      <c r="A21" s="78"/>
    </row>
    <row r="22" spans="1:1" ht="23.25" customHeight="1" x14ac:dyDescent="0.2">
      <c r="A22" s="73" t="s">
        <v>11</v>
      </c>
    </row>
    <row r="23" spans="1:1" ht="17.25" customHeight="1" x14ac:dyDescent="0.2">
      <c r="A23" s="78" t="s">
        <v>85</v>
      </c>
    </row>
    <row r="24" spans="1:1" ht="17.25" customHeight="1" x14ac:dyDescent="0.2">
      <c r="A24" s="78"/>
    </row>
    <row r="25" spans="1:1" ht="23.25" customHeight="1" x14ac:dyDescent="0.2">
      <c r="A25" s="73" t="s">
        <v>54</v>
      </c>
    </row>
    <row r="26" spans="1:1" ht="17.25" customHeight="1" x14ac:dyDescent="0.2">
      <c r="A26" s="79" t="s">
        <v>60</v>
      </c>
    </row>
    <row r="27" spans="1:1" ht="32.25" customHeight="1" x14ac:dyDescent="0.2">
      <c r="A27" s="77" t="s">
        <v>112</v>
      </c>
    </row>
    <row r="28" spans="1:1" ht="17.25" customHeight="1" x14ac:dyDescent="0.2">
      <c r="A28" s="79" t="s">
        <v>55</v>
      </c>
    </row>
    <row r="29" spans="1:1" ht="32.25" customHeight="1" x14ac:dyDescent="0.2">
      <c r="A29" s="77" t="s">
        <v>150</v>
      </c>
    </row>
    <row r="30" spans="1:1" ht="17.25" customHeight="1" x14ac:dyDescent="0.2">
      <c r="A30" s="79" t="s">
        <v>12</v>
      </c>
    </row>
    <row r="31" spans="1:1" ht="17.25" customHeight="1" x14ac:dyDescent="0.2">
      <c r="A31" s="77" t="s">
        <v>56</v>
      </c>
    </row>
    <row r="32" spans="1:1" ht="17.25" customHeight="1" x14ac:dyDescent="0.2">
      <c r="A32" s="79" t="s">
        <v>57</v>
      </c>
    </row>
    <row r="33" spans="1:1" ht="32.25" customHeight="1" x14ac:dyDescent="0.2">
      <c r="A33" s="80" t="s">
        <v>58</v>
      </c>
    </row>
    <row r="34" spans="1:1" ht="32.25" customHeight="1" x14ac:dyDescent="0.2">
      <c r="A34" s="81" t="s">
        <v>23</v>
      </c>
    </row>
    <row r="35" spans="1:1" ht="17.25" customHeight="1" x14ac:dyDescent="0.2">
      <c r="A35" s="79" t="s">
        <v>47</v>
      </c>
    </row>
    <row r="36" spans="1:1" ht="32.25" customHeight="1" x14ac:dyDescent="0.2">
      <c r="A36" s="77" t="s">
        <v>130</v>
      </c>
    </row>
    <row r="37" spans="1:1" ht="32.25" customHeight="1" x14ac:dyDescent="0.2">
      <c r="A37" s="80" t="s">
        <v>25</v>
      </c>
    </row>
    <row r="38" spans="1:1" ht="32.25" customHeight="1" x14ac:dyDescent="0.2">
      <c r="A38" s="77" t="s">
        <v>61</v>
      </c>
    </row>
    <row r="39" spans="1:1" ht="17.25" customHeight="1" x14ac:dyDescent="0.2">
      <c r="A39" s="81"/>
    </row>
    <row r="40" spans="1:1" ht="22.5" customHeight="1" x14ac:dyDescent="0.2">
      <c r="A40" s="73" t="s">
        <v>5</v>
      </c>
    </row>
    <row r="41" spans="1:1" ht="17.25" customHeight="1" x14ac:dyDescent="0.2">
      <c r="A41" s="86" t="s">
        <v>120</v>
      </c>
    </row>
    <row r="42" spans="1:1" ht="17.25" customHeight="1" x14ac:dyDescent="0.2">
      <c r="A42" s="82" t="s">
        <v>68</v>
      </c>
    </row>
    <row r="43" spans="1:1" ht="17.25" customHeight="1" x14ac:dyDescent="0.2">
      <c r="A43" s="83" t="s">
        <v>131</v>
      </c>
    </row>
    <row r="44" spans="1:1" ht="32.25" customHeight="1" x14ac:dyDescent="0.2">
      <c r="A44" s="83" t="s">
        <v>103</v>
      </c>
    </row>
    <row r="45" spans="1:1" ht="32.25" customHeight="1" x14ac:dyDescent="0.2">
      <c r="A45" s="83" t="s">
        <v>69</v>
      </c>
    </row>
    <row r="46" spans="1:1" ht="17.25" customHeight="1" x14ac:dyDescent="0.2">
      <c r="A46" s="84" t="s">
        <v>132</v>
      </c>
    </row>
    <row r="47" spans="1:1" ht="32.25" customHeight="1" x14ac:dyDescent="0.2">
      <c r="A47" s="80" t="s">
        <v>70</v>
      </c>
    </row>
    <row r="48" spans="1:1" ht="32.25" customHeight="1" x14ac:dyDescent="0.2">
      <c r="A48" s="80" t="s">
        <v>62</v>
      </c>
    </row>
    <row r="49" spans="1:1" ht="32.25" customHeight="1" x14ac:dyDescent="0.2">
      <c r="A49" s="83" t="s">
        <v>151</v>
      </c>
    </row>
    <row r="50" spans="1:1" ht="17.25" customHeight="1" x14ac:dyDescent="0.2">
      <c r="A50" s="83" t="s">
        <v>71</v>
      </c>
    </row>
    <row r="51" spans="1:1" ht="17.25" customHeight="1" x14ac:dyDescent="0.2">
      <c r="A51" s="83" t="s">
        <v>24</v>
      </c>
    </row>
    <row r="52" spans="1:1" ht="17.25" customHeight="1" x14ac:dyDescent="0.2">
      <c r="A52" s="83"/>
    </row>
    <row r="53" spans="1:1" ht="22.5" customHeight="1" x14ac:dyDescent="0.2">
      <c r="A53" s="73" t="s">
        <v>59</v>
      </c>
    </row>
    <row r="54" spans="1:1" ht="32.25" customHeight="1" x14ac:dyDescent="0.2">
      <c r="A54" s="155" t="s">
        <v>121</v>
      </c>
    </row>
    <row r="55" spans="1:1" ht="17.25" customHeight="1" x14ac:dyDescent="0.2">
      <c r="A55" s="85" t="s">
        <v>122</v>
      </c>
    </row>
    <row r="56" spans="1:1" ht="17.25" customHeight="1" x14ac:dyDescent="0.2">
      <c r="A56" s="86" t="s">
        <v>75</v>
      </c>
    </row>
    <row r="57" spans="1:1" ht="17.25" customHeight="1" x14ac:dyDescent="0.2">
      <c r="A57" s="106" t="s">
        <v>123</v>
      </c>
    </row>
    <row r="58" spans="1:1" ht="17.25" customHeight="1" x14ac:dyDescent="0.2">
      <c r="A58" s="87" t="s">
        <v>74</v>
      </c>
    </row>
    <row r="59" spans="1:1" x14ac:dyDescent="0.2"/>
    <row r="61" spans="1:1" hidden="1" x14ac:dyDescent="0.2">
      <c r="A61" s="88"/>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2" r:id="rId6" display="http://www.ssc.govt.nz/sites/all/files/ce-expense-disclosures-guide-agency-staff-2017.docx" xr:uid="{00000000-0004-0000-0000-000005000000}"/>
    <hyperlink ref="A54" r:id="rId7" display="http://www.ssc.govt.nz/sites/all/files/ce-expense-disclosures-guide-agency-staff-2017.docx" xr:uid="{00000000-0004-0000-0000-000006000000}"/>
    <hyperlink ref="A57" r:id="rId8" display="They are posted on agency websites and linked to www.data.govt.nz. See: https://www.data.govt.nz/toolkit/how-do-i-add-or-update-our-chief-executive-expenses/" xr:uid="{00000000-0004-0000-0000-000007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0"/>
  <sheetViews>
    <sheetView topLeftCell="A7" zoomScaleNormal="100" workbookViewId="0">
      <selection activeCell="B6" sqref="B6:F6"/>
    </sheetView>
  </sheetViews>
  <sheetFormatPr defaultColWidth="0" defaultRowHeight="12.75" zeroHeight="1" x14ac:dyDescent="0.2"/>
  <cols>
    <col min="1" max="1" width="35.7109375" style="17" customWidth="1"/>
    <col min="2" max="2" width="21.5703125" style="17" customWidth="1"/>
    <col min="3" max="3" width="33.5703125" style="17" customWidth="1"/>
    <col min="4" max="4" width="4.42578125" style="17" customWidth="1"/>
    <col min="5" max="5" width="29" style="17" customWidth="1"/>
    <col min="6" max="6" width="19" style="17" customWidth="1"/>
    <col min="7" max="7" width="42" style="17" customWidth="1"/>
    <col min="8" max="11" width="9.140625" style="17" hidden="1" customWidth="1"/>
    <col min="12" max="16384" width="9.140625" style="17" hidden="1"/>
  </cols>
  <sheetData>
    <row r="1" spans="1:11" ht="26.25" customHeight="1" x14ac:dyDescent="0.2">
      <c r="A1" s="177" t="s">
        <v>98</v>
      </c>
      <c r="B1" s="177"/>
      <c r="C1" s="177"/>
      <c r="D1" s="177"/>
      <c r="E1" s="177"/>
      <c r="F1" s="177"/>
      <c r="G1" s="48"/>
      <c r="H1" s="48"/>
      <c r="I1" s="48"/>
      <c r="J1" s="48"/>
      <c r="K1" s="48"/>
    </row>
    <row r="2" spans="1:11" ht="21" customHeight="1" x14ac:dyDescent="0.2">
      <c r="A2" s="4" t="s">
        <v>2</v>
      </c>
      <c r="B2" s="178" t="s">
        <v>168</v>
      </c>
      <c r="C2" s="178"/>
      <c r="D2" s="178"/>
      <c r="E2" s="178"/>
      <c r="F2" s="178"/>
      <c r="G2" s="48"/>
      <c r="H2" s="48"/>
      <c r="I2" s="48"/>
      <c r="J2" s="48"/>
      <c r="K2" s="48"/>
    </row>
    <row r="3" spans="1:11" ht="21" customHeight="1" x14ac:dyDescent="0.2">
      <c r="A3" s="4" t="s">
        <v>99</v>
      </c>
      <c r="B3" s="178" t="s">
        <v>174</v>
      </c>
      <c r="C3" s="178"/>
      <c r="D3" s="178"/>
      <c r="E3" s="178"/>
      <c r="F3" s="178"/>
      <c r="G3" s="48"/>
      <c r="H3" s="48"/>
      <c r="I3" s="48"/>
      <c r="J3" s="48"/>
      <c r="K3" s="48"/>
    </row>
    <row r="4" spans="1:11" ht="21" customHeight="1" x14ac:dyDescent="0.2">
      <c r="A4" s="4" t="s">
        <v>79</v>
      </c>
      <c r="B4" s="179">
        <v>44317</v>
      </c>
      <c r="C4" s="179"/>
      <c r="D4" s="179"/>
      <c r="E4" s="179"/>
      <c r="F4" s="179"/>
      <c r="G4" s="48"/>
      <c r="H4" s="48"/>
      <c r="I4" s="48"/>
      <c r="J4" s="48"/>
      <c r="K4" s="48"/>
    </row>
    <row r="5" spans="1:11" ht="21" customHeight="1" x14ac:dyDescent="0.2">
      <c r="A5" s="4" t="s">
        <v>80</v>
      </c>
      <c r="B5" s="179">
        <v>44377</v>
      </c>
      <c r="C5" s="179"/>
      <c r="D5" s="179"/>
      <c r="E5" s="179"/>
      <c r="F5" s="179"/>
      <c r="G5" s="48"/>
      <c r="H5" s="48"/>
      <c r="I5" s="48"/>
      <c r="J5" s="48"/>
      <c r="K5" s="48"/>
    </row>
    <row r="6" spans="1:11" ht="21" customHeight="1" x14ac:dyDescent="0.2">
      <c r="A6" s="4" t="s">
        <v>104</v>
      </c>
      <c r="B6" s="176" t="str">
        <f>IF(AND(Travel!B7&lt;&gt;A30,Hospitality!B7&lt;&gt;A30,'All other expenses'!B7&lt;&gt;A30,'Gifts and benefits'!B7&lt;&gt;A30),A31,IF(AND(Travel!B7=A30,Hospitality!B7=A30,'All other expenses'!B7=A30,'Gifts and benefits'!B7=A30),A33,A32))</f>
        <v>Data and totals checked on all sheets</v>
      </c>
      <c r="C6" s="176"/>
      <c r="D6" s="176"/>
      <c r="E6" s="176"/>
      <c r="F6" s="176"/>
      <c r="G6" s="36"/>
      <c r="H6" s="48"/>
      <c r="I6" s="48"/>
      <c r="J6" s="48"/>
      <c r="K6" s="48"/>
    </row>
    <row r="7" spans="1:11" ht="21" customHeight="1" x14ac:dyDescent="0.2">
      <c r="A7" s="4" t="s">
        <v>133</v>
      </c>
      <c r="B7" s="175" t="s">
        <v>63</v>
      </c>
      <c r="C7" s="175"/>
      <c r="D7" s="175"/>
      <c r="E7" s="175"/>
      <c r="F7" s="175"/>
      <c r="G7" s="36"/>
      <c r="H7" s="48"/>
      <c r="I7" s="48"/>
      <c r="J7" s="48"/>
      <c r="K7" s="48"/>
    </row>
    <row r="8" spans="1:11" ht="21" customHeight="1" x14ac:dyDescent="0.2">
      <c r="A8" s="4" t="s">
        <v>100</v>
      </c>
      <c r="B8" s="175" t="s">
        <v>169</v>
      </c>
      <c r="C8" s="175"/>
      <c r="D8" s="175"/>
      <c r="E8" s="175"/>
      <c r="F8" s="175"/>
      <c r="G8" s="36"/>
      <c r="H8" s="48"/>
      <c r="I8" s="48"/>
      <c r="J8" s="48"/>
      <c r="K8" s="48"/>
    </row>
    <row r="9" spans="1:11" ht="66.75" customHeight="1" x14ac:dyDescent="0.2">
      <c r="A9" s="174" t="s">
        <v>125</v>
      </c>
      <c r="B9" s="174"/>
      <c r="C9" s="174"/>
      <c r="D9" s="174"/>
      <c r="E9" s="174"/>
      <c r="F9" s="174"/>
      <c r="G9" s="36"/>
      <c r="H9" s="48"/>
      <c r="I9" s="48"/>
      <c r="J9" s="48"/>
      <c r="K9" s="48"/>
    </row>
    <row r="10" spans="1:11" s="154" customFormat="1" ht="36" customHeight="1" x14ac:dyDescent="0.2">
      <c r="A10" s="148" t="s">
        <v>48</v>
      </c>
      <c r="B10" s="149" t="s">
        <v>31</v>
      </c>
      <c r="C10" s="149" t="s">
        <v>65</v>
      </c>
      <c r="D10" s="150"/>
      <c r="E10" s="151" t="s">
        <v>47</v>
      </c>
      <c r="F10" s="152" t="s">
        <v>72</v>
      </c>
      <c r="G10" s="153"/>
      <c r="H10" s="153"/>
      <c r="I10" s="153"/>
      <c r="J10" s="153"/>
      <c r="K10" s="153"/>
    </row>
    <row r="11" spans="1:11" ht="27.75" customHeight="1" x14ac:dyDescent="0.2">
      <c r="A11" s="11" t="s">
        <v>84</v>
      </c>
      <c r="B11" s="99">
        <f>B15+B16+B17</f>
        <v>503</v>
      </c>
      <c r="C11" s="107" t="str">
        <f>IF(Travel!B6="",A34,Travel!B6)</f>
        <v>Figures include GST (where applicable)</v>
      </c>
      <c r="D11" s="8"/>
      <c r="E11" s="11" t="s">
        <v>95</v>
      </c>
      <c r="F11" s="58">
        <f>'Gifts and benefits'!C25</f>
        <v>0</v>
      </c>
      <c r="G11" s="49"/>
      <c r="H11" s="49"/>
      <c r="I11" s="49"/>
      <c r="J11" s="49"/>
      <c r="K11" s="49"/>
    </row>
    <row r="12" spans="1:11" ht="27.75" customHeight="1" x14ac:dyDescent="0.2">
      <c r="A12" s="11" t="s">
        <v>12</v>
      </c>
      <c r="B12" s="99">
        <f>Hospitality!B24</f>
        <v>0</v>
      </c>
      <c r="C12" s="107" t="str">
        <f>IF(Hospitality!B6="",A34,Hospitality!B6)</f>
        <v>Not yet indicated</v>
      </c>
      <c r="D12" s="8"/>
      <c r="E12" s="11" t="s">
        <v>96</v>
      </c>
      <c r="F12" s="58">
        <f>'Gifts and benefits'!C26</f>
        <v>0</v>
      </c>
      <c r="G12" s="49"/>
      <c r="H12" s="49"/>
      <c r="I12" s="49"/>
      <c r="J12" s="49"/>
      <c r="K12" s="49"/>
    </row>
    <row r="13" spans="1:11" ht="27.75" customHeight="1" x14ac:dyDescent="0.2">
      <c r="A13" s="11" t="s">
        <v>30</v>
      </c>
      <c r="B13" s="99">
        <f>'All other expenses'!B23</f>
        <v>355.62</v>
      </c>
      <c r="C13" s="107" t="str">
        <f>IF('All other expenses'!B6="",A34,'All other expenses'!B6)</f>
        <v>Figures include GST (where applicable)</v>
      </c>
      <c r="D13" s="8"/>
      <c r="E13" s="11" t="s">
        <v>97</v>
      </c>
      <c r="F13" s="58">
        <f>'Gifts and benefits'!C27</f>
        <v>0</v>
      </c>
      <c r="G13" s="48"/>
      <c r="H13" s="48"/>
      <c r="I13" s="48"/>
      <c r="J13" s="48"/>
      <c r="K13" s="48"/>
    </row>
    <row r="14" spans="1:11" ht="12.75" customHeight="1" x14ac:dyDescent="0.2">
      <c r="A14" s="10"/>
      <c r="B14" s="100"/>
      <c r="C14" s="108"/>
      <c r="D14" s="59"/>
      <c r="E14" s="8"/>
      <c r="F14" s="60"/>
      <c r="G14" s="28"/>
      <c r="H14" s="28"/>
      <c r="I14" s="28"/>
      <c r="J14" s="28"/>
      <c r="K14" s="28"/>
    </row>
    <row r="15" spans="1:11" ht="27.75" customHeight="1" x14ac:dyDescent="0.2">
      <c r="A15" s="12" t="s">
        <v>45</v>
      </c>
      <c r="B15" s="101">
        <f>Travel!B21</f>
        <v>503</v>
      </c>
      <c r="C15" s="109" t="str">
        <f>C11</f>
        <v>Figures include GST (where applicable)</v>
      </c>
      <c r="D15" s="8"/>
      <c r="E15" s="8"/>
      <c r="F15" s="60"/>
      <c r="G15" s="48"/>
      <c r="H15" s="48"/>
      <c r="I15" s="48"/>
      <c r="J15" s="48"/>
      <c r="K15" s="48"/>
    </row>
    <row r="16" spans="1:11" ht="27.75" customHeight="1" x14ac:dyDescent="0.2">
      <c r="A16" s="12" t="s">
        <v>91</v>
      </c>
      <c r="B16" s="101">
        <f>Travel!B75</f>
        <v>0</v>
      </c>
      <c r="C16" s="109" t="str">
        <f>C11</f>
        <v>Figures include GST (where applicable)</v>
      </c>
      <c r="D16" s="61"/>
      <c r="E16" s="8"/>
      <c r="F16" s="62"/>
      <c r="G16" s="48"/>
      <c r="H16" s="48"/>
      <c r="I16" s="48"/>
      <c r="J16" s="48"/>
      <c r="K16" s="48"/>
    </row>
    <row r="17" spans="1:11" ht="27.75" customHeight="1" x14ac:dyDescent="0.2">
      <c r="A17" s="12" t="s">
        <v>46</v>
      </c>
      <c r="B17" s="101">
        <f>Travel!B89</f>
        <v>0</v>
      </c>
      <c r="C17" s="109" t="str">
        <f>C11</f>
        <v>Figures include GST (where applicable)</v>
      </c>
      <c r="D17" s="8"/>
      <c r="E17" s="8"/>
      <c r="F17" s="62"/>
      <c r="G17" s="48"/>
      <c r="H17" s="48"/>
      <c r="I17" s="48"/>
      <c r="J17" s="48"/>
      <c r="K17" s="48"/>
    </row>
    <row r="18" spans="1:11" ht="27.75" customHeight="1" x14ac:dyDescent="0.2">
      <c r="A18" s="29"/>
      <c r="B18" s="24"/>
      <c r="C18" s="29"/>
      <c r="D18" s="7"/>
      <c r="E18" s="7"/>
      <c r="F18" s="63"/>
      <c r="G18" s="64"/>
      <c r="H18" s="64"/>
      <c r="I18" s="64"/>
      <c r="J18" s="64"/>
      <c r="K18" s="64"/>
    </row>
    <row r="19" spans="1:11" x14ac:dyDescent="0.2">
      <c r="A19" s="54" t="s">
        <v>8</v>
      </c>
      <c r="B19" s="27"/>
      <c r="C19" s="28"/>
      <c r="D19" s="29"/>
      <c r="E19" s="29"/>
      <c r="F19" s="29"/>
      <c r="G19" s="29"/>
      <c r="H19" s="29"/>
      <c r="I19" s="29"/>
      <c r="J19" s="29"/>
      <c r="K19" s="29"/>
    </row>
    <row r="20" spans="1:11" x14ac:dyDescent="0.2">
      <c r="A20" s="25" t="s">
        <v>9</v>
      </c>
      <c r="B20" s="55"/>
      <c r="C20" s="55"/>
      <c r="D20" s="28"/>
      <c r="E20" s="28"/>
      <c r="F20" s="28"/>
      <c r="G20" s="29"/>
      <c r="H20" s="29"/>
      <c r="I20" s="29"/>
      <c r="J20" s="29"/>
      <c r="K20" s="29"/>
    </row>
    <row r="21" spans="1:11" ht="12.6" customHeight="1" x14ac:dyDescent="0.2">
      <c r="A21" s="25" t="s">
        <v>66</v>
      </c>
      <c r="B21" s="55"/>
      <c r="C21" s="55"/>
      <c r="D21" s="22"/>
      <c r="E21" s="29"/>
      <c r="F21" s="29"/>
      <c r="G21" s="29"/>
      <c r="H21" s="29"/>
      <c r="I21" s="29"/>
      <c r="J21" s="29"/>
      <c r="K21" s="29"/>
    </row>
    <row r="22" spans="1:11" ht="12.6" customHeight="1" x14ac:dyDescent="0.2">
      <c r="A22" s="25" t="s">
        <v>81</v>
      </c>
      <c r="B22" s="55"/>
      <c r="C22" s="55"/>
      <c r="D22" s="22"/>
      <c r="E22" s="29"/>
      <c r="F22" s="29"/>
      <c r="G22" s="29"/>
      <c r="H22" s="29"/>
      <c r="I22" s="29"/>
      <c r="J22" s="29"/>
      <c r="K22" s="29"/>
    </row>
    <row r="23" spans="1:11" ht="12.6" customHeight="1" x14ac:dyDescent="0.2">
      <c r="A23" s="25" t="s">
        <v>101</v>
      </c>
      <c r="B23" s="55"/>
      <c r="C23" s="55"/>
      <c r="D23" s="22"/>
      <c r="E23" s="29"/>
      <c r="F23" s="29"/>
      <c r="G23" s="29"/>
      <c r="H23" s="29"/>
      <c r="I23" s="29"/>
      <c r="J23" s="29"/>
      <c r="K23" s="29"/>
    </row>
    <row r="24" spans="1:11" x14ac:dyDescent="0.2">
      <c r="A24" s="42"/>
      <c r="B24" s="29"/>
      <c r="C24" s="29"/>
      <c r="D24" s="29"/>
      <c r="E24" s="29"/>
      <c r="F24" s="48"/>
      <c r="G24" s="48"/>
      <c r="H24" s="48"/>
      <c r="I24" s="48"/>
      <c r="J24" s="48"/>
      <c r="K24" s="48"/>
    </row>
    <row r="25" spans="1:11" hidden="1" x14ac:dyDescent="0.2">
      <c r="A25" s="15" t="s">
        <v>141</v>
      </c>
      <c r="B25" s="16"/>
      <c r="C25" s="16"/>
      <c r="D25" s="16"/>
      <c r="E25" s="16"/>
      <c r="F25" s="16"/>
      <c r="G25" s="48"/>
      <c r="H25" s="48"/>
      <c r="I25" s="48"/>
      <c r="J25" s="48"/>
      <c r="K25" s="48"/>
    </row>
    <row r="26" spans="1:11" ht="12.75" hidden="1" customHeight="1" x14ac:dyDescent="0.2">
      <c r="A26" s="14" t="s">
        <v>157</v>
      </c>
      <c r="B26" s="6"/>
      <c r="C26" s="6"/>
      <c r="D26" s="14"/>
      <c r="E26" s="14"/>
      <c r="F26" s="14"/>
      <c r="G26" s="48"/>
      <c r="H26" s="48"/>
      <c r="I26" s="48"/>
      <c r="J26" s="48"/>
      <c r="K26" s="48"/>
    </row>
    <row r="27" spans="1:11" hidden="1" x14ac:dyDescent="0.2">
      <c r="A27" s="13" t="s">
        <v>64</v>
      </c>
      <c r="B27" s="13"/>
      <c r="C27" s="13"/>
      <c r="D27" s="13"/>
      <c r="E27" s="13"/>
      <c r="F27" s="13"/>
      <c r="G27" s="48"/>
      <c r="H27" s="48"/>
      <c r="I27" s="48"/>
      <c r="J27" s="48"/>
      <c r="K27" s="48"/>
    </row>
    <row r="28" spans="1:11" hidden="1" x14ac:dyDescent="0.2">
      <c r="A28" s="13" t="s">
        <v>28</v>
      </c>
      <c r="B28" s="13"/>
      <c r="C28" s="13"/>
      <c r="D28" s="13"/>
      <c r="E28" s="13"/>
      <c r="F28" s="13"/>
      <c r="G28" s="48"/>
      <c r="H28" s="48"/>
      <c r="I28" s="48"/>
      <c r="J28" s="48"/>
      <c r="K28" s="48"/>
    </row>
    <row r="29" spans="1:11" hidden="1" x14ac:dyDescent="0.2">
      <c r="A29" s="14" t="s">
        <v>115</v>
      </c>
      <c r="B29" s="14"/>
      <c r="C29" s="14"/>
      <c r="D29" s="14"/>
      <c r="E29" s="14"/>
      <c r="F29" s="14"/>
      <c r="G29" s="48"/>
      <c r="H29" s="48"/>
      <c r="I29" s="48"/>
      <c r="J29" s="48"/>
      <c r="K29" s="48"/>
    </row>
    <row r="30" spans="1:11" hidden="1" x14ac:dyDescent="0.2">
      <c r="A30" s="14" t="s">
        <v>116</v>
      </c>
      <c r="B30" s="14"/>
      <c r="C30" s="14"/>
      <c r="D30" s="14"/>
      <c r="E30" s="14"/>
      <c r="F30" s="14"/>
      <c r="G30" s="48"/>
      <c r="H30" s="48"/>
      <c r="I30" s="48"/>
      <c r="J30" s="48"/>
      <c r="K30" s="48"/>
    </row>
    <row r="31" spans="1:11" hidden="1" x14ac:dyDescent="0.2">
      <c r="A31" s="13" t="s">
        <v>106</v>
      </c>
      <c r="B31" s="13"/>
      <c r="C31" s="13"/>
      <c r="D31" s="13"/>
      <c r="E31" s="13"/>
      <c r="F31" s="13"/>
      <c r="G31" s="48"/>
      <c r="H31" s="48"/>
      <c r="I31" s="48"/>
      <c r="J31" s="48"/>
      <c r="K31" s="48"/>
    </row>
    <row r="32" spans="1:11" hidden="1" x14ac:dyDescent="0.2">
      <c r="A32" s="13" t="s">
        <v>107</v>
      </c>
      <c r="B32" s="13"/>
      <c r="C32" s="13"/>
      <c r="D32" s="13"/>
      <c r="E32" s="13"/>
      <c r="F32" s="13"/>
      <c r="G32" s="48"/>
      <c r="H32" s="48"/>
      <c r="I32" s="48"/>
      <c r="J32" s="48"/>
      <c r="K32" s="48"/>
    </row>
    <row r="33" spans="1:11" hidden="1" x14ac:dyDescent="0.2">
      <c r="A33" s="13" t="s">
        <v>105</v>
      </c>
      <c r="B33" s="13"/>
      <c r="C33" s="13"/>
      <c r="D33" s="13"/>
      <c r="E33" s="13"/>
      <c r="F33" s="13"/>
      <c r="G33" s="48"/>
      <c r="H33" s="48"/>
      <c r="I33" s="48"/>
      <c r="J33" s="48"/>
      <c r="K33" s="48"/>
    </row>
    <row r="34" spans="1:11" hidden="1" x14ac:dyDescent="0.2">
      <c r="A34" s="14" t="s">
        <v>67</v>
      </c>
      <c r="B34" s="14"/>
      <c r="C34" s="14"/>
      <c r="D34" s="14"/>
      <c r="E34" s="14"/>
      <c r="F34" s="14"/>
      <c r="G34" s="48"/>
      <c r="H34" s="48"/>
      <c r="I34" s="48"/>
      <c r="J34" s="48"/>
      <c r="K34" s="48"/>
    </row>
    <row r="35" spans="1:11" hidden="1" x14ac:dyDescent="0.2">
      <c r="A35" s="14" t="s">
        <v>73</v>
      </c>
      <c r="B35" s="14"/>
      <c r="C35" s="14"/>
      <c r="D35" s="14"/>
      <c r="E35" s="14"/>
      <c r="F35" s="14"/>
      <c r="G35" s="48"/>
      <c r="H35" s="48"/>
      <c r="I35" s="48"/>
      <c r="J35" s="48"/>
      <c r="K35" s="48"/>
    </row>
    <row r="36" spans="1:11" hidden="1" x14ac:dyDescent="0.2">
      <c r="A36" s="104" t="s">
        <v>94</v>
      </c>
      <c r="B36" s="103"/>
      <c r="C36" s="103"/>
      <c r="D36" s="103"/>
      <c r="E36" s="103"/>
      <c r="F36" s="103"/>
      <c r="G36" s="48"/>
      <c r="H36" s="48"/>
      <c r="I36" s="48"/>
      <c r="J36" s="48"/>
      <c r="K36" s="48"/>
    </row>
    <row r="37" spans="1:11" hidden="1" x14ac:dyDescent="0.2">
      <c r="A37" s="104" t="s">
        <v>63</v>
      </c>
      <c r="B37" s="103"/>
      <c r="C37" s="103"/>
      <c r="D37" s="103"/>
      <c r="E37" s="103"/>
      <c r="F37" s="103"/>
      <c r="G37" s="48"/>
      <c r="H37" s="48"/>
      <c r="I37" s="48"/>
      <c r="J37" s="48"/>
      <c r="K37" s="48"/>
    </row>
    <row r="38" spans="1:11" hidden="1" x14ac:dyDescent="0.2">
      <c r="A38" s="65" t="s">
        <v>38</v>
      </c>
      <c r="B38" s="5"/>
      <c r="C38" s="5"/>
      <c r="D38" s="5"/>
      <c r="E38" s="5"/>
      <c r="F38" s="5"/>
      <c r="G38" s="48"/>
      <c r="H38" s="48"/>
      <c r="I38" s="48"/>
      <c r="J38" s="48"/>
      <c r="K38" s="48"/>
    </row>
    <row r="39" spans="1:11" hidden="1" x14ac:dyDescent="0.2">
      <c r="A39" s="66" t="s">
        <v>39</v>
      </c>
      <c r="B39" s="5"/>
      <c r="C39" s="5"/>
      <c r="D39" s="5"/>
      <c r="E39" s="5"/>
      <c r="F39" s="5"/>
      <c r="G39" s="48"/>
      <c r="H39" s="48"/>
      <c r="I39" s="48"/>
      <c r="J39" s="48"/>
      <c r="K39" s="48"/>
    </row>
    <row r="40" spans="1:11" hidden="1" x14ac:dyDescent="0.2">
      <c r="A40" s="66" t="s">
        <v>41</v>
      </c>
      <c r="B40" s="5"/>
      <c r="C40" s="5"/>
      <c r="D40" s="5"/>
      <c r="E40" s="5"/>
      <c r="F40" s="5"/>
      <c r="G40" s="48"/>
      <c r="H40" s="48"/>
      <c r="I40" s="48"/>
      <c r="J40" s="48"/>
      <c r="K40" s="48"/>
    </row>
    <row r="41" spans="1:11" hidden="1" x14ac:dyDescent="0.2">
      <c r="A41" s="66" t="s">
        <v>40</v>
      </c>
      <c r="B41" s="5"/>
      <c r="C41" s="5"/>
      <c r="D41" s="5"/>
      <c r="E41" s="5"/>
      <c r="F41" s="5"/>
      <c r="G41" s="48"/>
      <c r="H41" s="48"/>
      <c r="I41" s="48"/>
      <c r="J41" s="48"/>
      <c r="K41" s="48"/>
    </row>
    <row r="42" spans="1:11" hidden="1" x14ac:dyDescent="0.2">
      <c r="A42" s="66" t="s">
        <v>42</v>
      </c>
      <c r="B42" s="5"/>
      <c r="C42" s="5"/>
      <c r="D42" s="5"/>
      <c r="E42" s="5"/>
      <c r="F42" s="5"/>
      <c r="G42" s="48"/>
      <c r="H42" s="48"/>
      <c r="I42" s="48"/>
      <c r="J42" s="48"/>
      <c r="K42" s="48"/>
    </row>
    <row r="43" spans="1:11" hidden="1" x14ac:dyDescent="0.2">
      <c r="A43" s="66" t="s">
        <v>43</v>
      </c>
      <c r="B43" s="5"/>
      <c r="C43" s="5"/>
      <c r="D43" s="5"/>
      <c r="E43" s="5"/>
      <c r="F43" s="5"/>
      <c r="G43" s="48"/>
      <c r="H43" s="48"/>
      <c r="I43" s="48"/>
      <c r="J43" s="48"/>
      <c r="K43" s="48"/>
    </row>
    <row r="44" spans="1:11" hidden="1" x14ac:dyDescent="0.2">
      <c r="A44" s="105" t="s">
        <v>36</v>
      </c>
      <c r="B44" s="103"/>
      <c r="C44" s="103"/>
      <c r="D44" s="103"/>
      <c r="E44" s="103"/>
      <c r="F44" s="103"/>
      <c r="G44" s="48"/>
      <c r="H44" s="48"/>
      <c r="I44" s="48"/>
      <c r="J44" s="48"/>
      <c r="K44" s="48"/>
    </row>
    <row r="45" spans="1:11" hidden="1" x14ac:dyDescent="0.2">
      <c r="A45" s="103" t="s">
        <v>34</v>
      </c>
      <c r="B45" s="103"/>
      <c r="C45" s="103"/>
      <c r="D45" s="103"/>
      <c r="E45" s="103"/>
      <c r="F45" s="103"/>
      <c r="G45" s="48"/>
      <c r="H45" s="48"/>
      <c r="I45" s="48"/>
      <c r="J45" s="48"/>
      <c r="K45" s="48"/>
    </row>
    <row r="46" spans="1:11" hidden="1" x14ac:dyDescent="0.2">
      <c r="A46" s="67">
        <v>-20000</v>
      </c>
      <c r="B46" s="5"/>
      <c r="C46" s="5"/>
      <c r="D46" s="5"/>
      <c r="E46" s="5"/>
      <c r="F46" s="5"/>
      <c r="G46" s="48"/>
      <c r="H46" s="48"/>
      <c r="I46" s="48"/>
      <c r="J46" s="48"/>
      <c r="K46" s="48"/>
    </row>
    <row r="47" spans="1:11" ht="25.5" hidden="1" x14ac:dyDescent="0.2">
      <c r="A47" s="142" t="s">
        <v>138</v>
      </c>
      <c r="B47" s="103"/>
      <c r="C47" s="103"/>
      <c r="D47" s="103"/>
      <c r="E47" s="103"/>
      <c r="F47" s="103"/>
      <c r="G47" s="48"/>
      <c r="H47" s="48"/>
      <c r="I47" s="48"/>
      <c r="J47" s="48"/>
      <c r="K47" s="48"/>
    </row>
    <row r="48" spans="1:11" ht="25.5" hidden="1" x14ac:dyDescent="0.2">
      <c r="A48" s="142" t="s">
        <v>137</v>
      </c>
      <c r="B48" s="103"/>
      <c r="C48" s="103"/>
      <c r="D48" s="103"/>
      <c r="E48" s="103"/>
      <c r="F48" s="103"/>
      <c r="G48" s="48"/>
      <c r="H48" s="48"/>
      <c r="I48" s="48"/>
      <c r="J48" s="48"/>
      <c r="K48" s="48"/>
    </row>
    <row r="49" spans="1:11" ht="25.5" hidden="1" x14ac:dyDescent="0.2">
      <c r="A49" s="143" t="s">
        <v>139</v>
      </c>
      <c r="B49" s="5"/>
      <c r="C49" s="5"/>
      <c r="D49" s="5"/>
      <c r="E49" s="5"/>
      <c r="F49" s="5"/>
      <c r="G49" s="48"/>
      <c r="H49" s="48"/>
      <c r="I49" s="48"/>
      <c r="J49" s="48"/>
      <c r="K49" s="48"/>
    </row>
    <row r="50" spans="1:11" ht="25.5" hidden="1" x14ac:dyDescent="0.2">
      <c r="A50" s="143" t="s">
        <v>113</v>
      </c>
      <c r="B50" s="5"/>
      <c r="C50" s="5"/>
      <c r="D50" s="5"/>
      <c r="E50" s="5"/>
      <c r="F50" s="5"/>
      <c r="G50" s="48"/>
      <c r="H50" s="48"/>
      <c r="I50" s="48"/>
      <c r="J50" s="48"/>
      <c r="K50" s="48"/>
    </row>
    <row r="51" spans="1:11" ht="38.25" hidden="1" x14ac:dyDescent="0.2">
      <c r="A51" s="143" t="s">
        <v>114</v>
      </c>
      <c r="B51" s="133"/>
      <c r="C51" s="133"/>
      <c r="D51" s="141"/>
      <c r="E51" s="68"/>
      <c r="F51" s="68"/>
      <c r="G51" s="48"/>
      <c r="H51" s="48"/>
      <c r="I51" s="48"/>
      <c r="J51" s="48"/>
      <c r="K51" s="48"/>
    </row>
    <row r="52" spans="1:11" hidden="1" x14ac:dyDescent="0.2">
      <c r="A52" s="138" t="s">
        <v>117</v>
      </c>
      <c r="B52" s="139"/>
      <c r="C52" s="139"/>
      <c r="D52" s="132"/>
      <c r="E52" s="69"/>
      <c r="F52" s="69" t="b">
        <v>1</v>
      </c>
      <c r="G52" s="48"/>
      <c r="H52" s="48"/>
      <c r="I52" s="48"/>
      <c r="J52" s="48"/>
      <c r="K52" s="48"/>
    </row>
    <row r="53" spans="1:11" hidden="1" x14ac:dyDescent="0.2">
      <c r="A53" s="140" t="s">
        <v>140</v>
      </c>
      <c r="B53" s="138"/>
      <c r="C53" s="138"/>
      <c r="D53" s="138"/>
      <c r="E53" s="69"/>
      <c r="F53" s="69" t="b">
        <v>0</v>
      </c>
      <c r="G53" s="48"/>
      <c r="H53" s="48"/>
      <c r="I53" s="48"/>
      <c r="J53" s="48"/>
      <c r="K53" s="48"/>
    </row>
    <row r="54" spans="1:11" hidden="1" x14ac:dyDescent="0.2">
      <c r="A54" s="144"/>
      <c r="B54" s="134">
        <f>COUNT(Travel!B12:B20)</f>
        <v>2</v>
      </c>
      <c r="C54" s="134"/>
      <c r="D54" s="134">
        <f>COUNTIF(Travel!D12:D20,"*")</f>
        <v>2</v>
      </c>
      <c r="E54" s="135"/>
      <c r="F54" s="135" t="b">
        <f>MIN(B54,D54)=MAX(B54,D54)</f>
        <v>1</v>
      </c>
      <c r="G54" s="48"/>
      <c r="H54" s="48"/>
      <c r="I54" s="48"/>
      <c r="J54" s="48"/>
      <c r="K54" s="48"/>
    </row>
    <row r="55" spans="1:11" hidden="1" x14ac:dyDescent="0.2">
      <c r="A55" s="144" t="s">
        <v>111</v>
      </c>
      <c r="B55" s="134">
        <f>COUNT(Travel!B25:B74)</f>
        <v>0</v>
      </c>
      <c r="C55" s="134"/>
      <c r="D55" s="134">
        <f>COUNTIF(Travel!D25:D74,"*")</f>
        <v>0</v>
      </c>
      <c r="E55" s="135"/>
      <c r="F55" s="135" t="b">
        <f>MIN(B55,D55)=MAX(B55,D55)</f>
        <v>1</v>
      </c>
    </row>
    <row r="56" spans="1:11" hidden="1" x14ac:dyDescent="0.2">
      <c r="A56" s="145"/>
      <c r="B56" s="134">
        <f>COUNT(Travel!B79:B88)</f>
        <v>0</v>
      </c>
      <c r="C56" s="134"/>
      <c r="D56" s="134">
        <f>COUNTIF(Travel!D79:D88,"*")</f>
        <v>0</v>
      </c>
      <c r="E56" s="135"/>
      <c r="F56" s="135" t="b">
        <f>MIN(B56,D56)=MAX(B56,D56)</f>
        <v>1</v>
      </c>
    </row>
    <row r="57" spans="1:11" hidden="1" x14ac:dyDescent="0.2">
      <c r="A57" s="146" t="s">
        <v>109</v>
      </c>
      <c r="B57" s="136">
        <f>COUNT(Hospitality!B11:B23)</f>
        <v>0</v>
      </c>
      <c r="C57" s="136"/>
      <c r="D57" s="136">
        <f>COUNTIF(Hospitality!D11:D23,"*")</f>
        <v>0</v>
      </c>
      <c r="E57" s="137"/>
      <c r="F57" s="137" t="b">
        <f>MIN(B57,D57)=MAX(B57,D57)</f>
        <v>1</v>
      </c>
    </row>
    <row r="58" spans="1:11" hidden="1" x14ac:dyDescent="0.2">
      <c r="A58" s="147" t="s">
        <v>110</v>
      </c>
      <c r="B58" s="135">
        <f>COUNT('All other expenses'!B11:B22)</f>
        <v>2</v>
      </c>
      <c r="C58" s="135"/>
      <c r="D58" s="135">
        <f>COUNTIF('All other expenses'!D11:D22,"*")</f>
        <v>2</v>
      </c>
      <c r="E58" s="135"/>
      <c r="F58" s="135" t="b">
        <f>MIN(B58,D58)=MAX(B58,D58)</f>
        <v>1</v>
      </c>
    </row>
    <row r="59" spans="1:11" hidden="1" x14ac:dyDescent="0.2">
      <c r="A59" s="146" t="s">
        <v>108</v>
      </c>
      <c r="B59" s="136">
        <f>COUNTIF('Gifts and benefits'!B11:B24,"*")</f>
        <v>0</v>
      </c>
      <c r="C59" s="136">
        <f>COUNTIF('Gifts and benefits'!C11:C24,"*")</f>
        <v>0</v>
      </c>
      <c r="D59" s="136"/>
      <c r="E59" s="136">
        <f>COUNTA('Gifts and benefits'!E11:E24)</f>
        <v>0</v>
      </c>
      <c r="F59" s="137" t="b">
        <f>MIN(B59,C59,E59)=MAX(B59,C59,E59)</f>
        <v>1</v>
      </c>
    </row>
    <row r="60"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66"/>
  <sheetViews>
    <sheetView topLeftCell="A4" zoomScaleNormal="100" workbookViewId="0">
      <selection activeCell="B14" sqref="B14"/>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7.5703125" style="17" customWidth="1"/>
    <col min="7" max="9" width="9.140625" style="17" hidden="1" customWidth="1"/>
    <col min="10" max="13" width="0" style="17" hidden="1" customWidth="1"/>
    <col min="14" max="16384" width="9.140625" style="17" hidden="1"/>
  </cols>
  <sheetData>
    <row r="1" spans="1:6" ht="26.25" customHeight="1" x14ac:dyDescent="0.2">
      <c r="A1" s="177" t="s">
        <v>6</v>
      </c>
      <c r="B1" s="177"/>
      <c r="C1" s="177"/>
      <c r="D1" s="177"/>
      <c r="E1" s="177"/>
      <c r="F1" s="48"/>
    </row>
    <row r="2" spans="1:6" ht="21" customHeight="1" x14ac:dyDescent="0.2">
      <c r="A2" s="4" t="s">
        <v>2</v>
      </c>
      <c r="B2" s="180" t="str">
        <f>'Summary and sign-off'!B2:F2</f>
        <v>South Canterbury DHB</v>
      </c>
      <c r="C2" s="180"/>
      <c r="D2" s="180"/>
      <c r="E2" s="180"/>
      <c r="F2" s="48"/>
    </row>
    <row r="3" spans="1:6" ht="21" customHeight="1" x14ac:dyDescent="0.2">
      <c r="A3" s="4" t="s">
        <v>3</v>
      </c>
      <c r="B3" s="180" t="str">
        <f>'Summary and sign-off'!B3:F3</f>
        <v>Jason Power</v>
      </c>
      <c r="C3" s="180"/>
      <c r="D3" s="180"/>
      <c r="E3" s="180"/>
      <c r="F3" s="48"/>
    </row>
    <row r="4" spans="1:6" ht="21" customHeight="1" x14ac:dyDescent="0.2">
      <c r="A4" s="4" t="s">
        <v>77</v>
      </c>
      <c r="B4" s="180">
        <f>'Summary and sign-off'!B4:F4</f>
        <v>44317</v>
      </c>
      <c r="C4" s="180"/>
      <c r="D4" s="180"/>
      <c r="E4" s="180"/>
      <c r="F4" s="48"/>
    </row>
    <row r="5" spans="1:6" ht="21" customHeight="1" x14ac:dyDescent="0.2">
      <c r="A5" s="4" t="s">
        <v>78</v>
      </c>
      <c r="B5" s="180">
        <f>'Summary and sign-off'!B5:F5</f>
        <v>44377</v>
      </c>
      <c r="C5" s="180"/>
      <c r="D5" s="180"/>
      <c r="E5" s="180"/>
      <c r="F5" s="48"/>
    </row>
    <row r="6" spans="1:6" ht="21" customHeight="1" x14ac:dyDescent="0.2">
      <c r="A6" s="4" t="s">
        <v>29</v>
      </c>
      <c r="B6" s="175" t="s">
        <v>64</v>
      </c>
      <c r="C6" s="175"/>
      <c r="D6" s="175"/>
      <c r="E6" s="175"/>
      <c r="F6" s="48"/>
    </row>
    <row r="7" spans="1:6" ht="21" customHeight="1" x14ac:dyDescent="0.2">
      <c r="A7" s="4" t="s">
        <v>104</v>
      </c>
      <c r="B7" s="175" t="s">
        <v>116</v>
      </c>
      <c r="C7" s="175"/>
      <c r="D7" s="175"/>
      <c r="E7" s="175"/>
      <c r="F7" s="48"/>
    </row>
    <row r="8" spans="1:6" ht="36" customHeight="1" x14ac:dyDescent="0.2">
      <c r="A8" s="183" t="s">
        <v>4</v>
      </c>
      <c r="B8" s="184"/>
      <c r="C8" s="184"/>
      <c r="D8" s="184"/>
      <c r="E8" s="184"/>
      <c r="F8" s="24"/>
    </row>
    <row r="9" spans="1:6" ht="36" customHeight="1" x14ac:dyDescent="0.2">
      <c r="A9" s="185" t="s">
        <v>142</v>
      </c>
      <c r="B9" s="186"/>
      <c r="C9" s="186"/>
      <c r="D9" s="186"/>
      <c r="E9" s="186"/>
      <c r="F9" s="24"/>
    </row>
    <row r="10" spans="1:6" ht="24.75" customHeight="1" x14ac:dyDescent="0.2">
      <c r="A10" s="182" t="s">
        <v>143</v>
      </c>
      <c r="B10" s="187"/>
      <c r="C10" s="182"/>
      <c r="D10" s="182"/>
      <c r="E10" s="182"/>
      <c r="F10" s="49"/>
    </row>
    <row r="11" spans="1:6" ht="27" customHeight="1" x14ac:dyDescent="0.2">
      <c r="A11" s="37" t="s">
        <v>49</v>
      </c>
      <c r="B11" s="37" t="s">
        <v>144</v>
      </c>
      <c r="C11" s="37" t="s">
        <v>145</v>
      </c>
      <c r="D11" s="37" t="s">
        <v>102</v>
      </c>
      <c r="E11" s="37" t="s">
        <v>76</v>
      </c>
      <c r="F11" s="50"/>
    </row>
    <row r="12" spans="1:6" s="89" customFormat="1" hidden="1" x14ac:dyDescent="0.2">
      <c r="A12" s="114"/>
      <c r="B12" s="111"/>
      <c r="C12" s="112"/>
      <c r="D12" s="112"/>
      <c r="E12" s="113"/>
      <c r="F12" s="1"/>
    </row>
    <row r="13" spans="1:6" s="89" customFormat="1" x14ac:dyDescent="0.2">
      <c r="A13" s="156">
        <v>44328</v>
      </c>
      <c r="B13" s="157">
        <v>333</v>
      </c>
      <c r="C13" s="158" t="s">
        <v>175</v>
      </c>
      <c r="D13" s="159" t="s">
        <v>171</v>
      </c>
      <c r="E13" s="113" t="s">
        <v>172</v>
      </c>
      <c r="F13" s="1"/>
    </row>
    <row r="14" spans="1:6" s="89" customFormat="1" x14ac:dyDescent="0.2">
      <c r="A14" s="156">
        <v>44328</v>
      </c>
      <c r="B14" s="157">
        <v>170</v>
      </c>
      <c r="C14" s="158" t="s">
        <v>175</v>
      </c>
      <c r="D14" s="1" t="s">
        <v>176</v>
      </c>
      <c r="E14" s="113" t="s">
        <v>172</v>
      </c>
      <c r="F14" s="1"/>
    </row>
    <row r="15" spans="1:6" s="89" customFormat="1" x14ac:dyDescent="0.2">
      <c r="A15" s="114"/>
      <c r="B15" s="111"/>
      <c r="C15" s="112"/>
      <c r="D15" s="112"/>
      <c r="E15" s="113"/>
      <c r="F15" s="1"/>
    </row>
    <row r="16" spans="1:6" s="89" customFormat="1" x14ac:dyDescent="0.2">
      <c r="A16" s="114"/>
      <c r="B16" s="111"/>
      <c r="C16" s="112"/>
      <c r="D16" s="112"/>
      <c r="E16" s="113"/>
      <c r="F16" s="1"/>
    </row>
    <row r="17" spans="1:6" s="89" customFormat="1" ht="12.75" customHeight="1" x14ac:dyDescent="0.2">
      <c r="A17" s="114"/>
      <c r="B17" s="111"/>
      <c r="C17" s="112"/>
      <c r="D17" s="112"/>
      <c r="E17" s="113"/>
      <c r="F17" s="1"/>
    </row>
    <row r="18" spans="1:6" s="89" customFormat="1" x14ac:dyDescent="0.2">
      <c r="A18" s="110"/>
      <c r="B18" s="111"/>
      <c r="C18" s="112"/>
      <c r="D18" s="112"/>
      <c r="E18" s="113"/>
      <c r="F18" s="1"/>
    </row>
    <row r="19" spans="1:6" s="89" customFormat="1" x14ac:dyDescent="0.2">
      <c r="A19" s="110"/>
      <c r="B19" s="111"/>
      <c r="C19" s="112"/>
      <c r="D19" s="112"/>
      <c r="E19" s="113"/>
      <c r="F19" s="1"/>
    </row>
    <row r="20" spans="1:6" s="89" customFormat="1" hidden="1" x14ac:dyDescent="0.2">
      <c r="A20" s="124"/>
      <c r="B20" s="125"/>
      <c r="C20" s="126"/>
      <c r="D20" s="126"/>
      <c r="E20" s="127"/>
      <c r="F20" s="1"/>
    </row>
    <row r="21" spans="1:6" ht="19.5" customHeight="1" x14ac:dyDescent="0.2">
      <c r="A21" s="128" t="s">
        <v>154</v>
      </c>
      <c r="B21" s="129">
        <f>SUM(B12:B20)</f>
        <v>503</v>
      </c>
      <c r="C21" s="130" t="str">
        <f>IF(SUBTOTAL(3,B12:B20)=SUBTOTAL(103,B12:B20),'Summary and sign-off'!$A$47,'Summary and sign-off'!$A$48)</f>
        <v>Check - there are no hidden rows with data</v>
      </c>
      <c r="D21" s="181" t="str">
        <f>IF('Summary and sign-off'!F54='Summary and sign-off'!F53,'Summary and sign-off'!A50,'Summary and sign-off'!A49)</f>
        <v>Check - each entry provides sufficient information</v>
      </c>
      <c r="E21" s="181"/>
      <c r="F21" s="48"/>
    </row>
    <row r="22" spans="1:6" ht="10.5" customHeight="1" x14ac:dyDescent="0.2">
      <c r="A22" s="29"/>
      <c r="B22" s="24"/>
      <c r="C22" s="29"/>
      <c r="D22" s="29"/>
      <c r="E22" s="29"/>
      <c r="F22" s="29"/>
    </row>
    <row r="23" spans="1:6" ht="24.75" customHeight="1" x14ac:dyDescent="0.2">
      <c r="A23" s="182" t="s">
        <v>92</v>
      </c>
      <c r="B23" s="182"/>
      <c r="C23" s="182"/>
      <c r="D23" s="182"/>
      <c r="E23" s="182"/>
      <c r="F23" s="49"/>
    </row>
    <row r="24" spans="1:6" ht="27" customHeight="1" x14ac:dyDescent="0.2">
      <c r="A24" s="37" t="s">
        <v>49</v>
      </c>
      <c r="B24" s="37" t="s">
        <v>31</v>
      </c>
      <c r="C24" s="37" t="s">
        <v>146</v>
      </c>
      <c r="D24" s="37" t="s">
        <v>102</v>
      </c>
      <c r="E24" s="37" t="s">
        <v>76</v>
      </c>
      <c r="F24" s="50"/>
    </row>
    <row r="25" spans="1:6" s="89" customFormat="1" hidden="1" x14ac:dyDescent="0.2">
      <c r="A25" s="114"/>
      <c r="B25" s="111"/>
      <c r="C25" s="112"/>
      <c r="D25" s="112"/>
      <c r="E25" s="113"/>
      <c r="F25" s="1"/>
    </row>
    <row r="26" spans="1:6" s="89" customFormat="1" x14ac:dyDescent="0.2">
      <c r="A26" s="156"/>
      <c r="B26" s="157"/>
      <c r="C26" s="158"/>
      <c r="D26" s="159"/>
      <c r="E26" s="113"/>
      <c r="F26" s="1"/>
    </row>
    <row r="27" spans="1:6" s="89" customFormat="1" x14ac:dyDescent="0.2">
      <c r="A27" s="156"/>
      <c r="B27" s="157"/>
      <c r="C27" s="158"/>
      <c r="D27" s="1"/>
      <c r="E27" s="113"/>
      <c r="F27" s="1"/>
    </row>
    <row r="28" spans="1:6" s="89" customFormat="1" x14ac:dyDescent="0.2">
      <c r="A28" s="161"/>
      <c r="B28" s="157"/>
      <c r="C28" s="158"/>
      <c r="D28" s="1"/>
      <c r="E28" s="113"/>
      <c r="F28" s="1"/>
    </row>
    <row r="29" spans="1:6" s="89" customFormat="1" x14ac:dyDescent="0.2">
      <c r="A29" s="161"/>
      <c r="B29" s="157"/>
      <c r="C29" s="158"/>
      <c r="D29" s="1"/>
      <c r="E29" s="113"/>
      <c r="F29" s="1"/>
    </row>
    <row r="30" spans="1:6" s="89" customFormat="1" x14ac:dyDescent="0.2">
      <c r="A30" s="161"/>
      <c r="B30" s="157"/>
      <c r="C30" s="158"/>
      <c r="D30" s="1"/>
      <c r="E30" s="113"/>
      <c r="F30" s="1"/>
    </row>
    <row r="31" spans="1:6" s="89" customFormat="1" x14ac:dyDescent="0.2">
      <c r="A31" s="162"/>
      <c r="B31" s="163"/>
      <c r="C31" s="158"/>
      <c r="D31" s="159"/>
      <c r="E31" s="113"/>
      <c r="F31" s="1"/>
    </row>
    <row r="32" spans="1:6" s="89" customFormat="1" x14ac:dyDescent="0.2">
      <c r="A32" s="156"/>
      <c r="B32" s="163"/>
      <c r="C32" s="158"/>
      <c r="E32" s="113"/>
      <c r="F32" s="1"/>
    </row>
    <row r="33" spans="1:6" s="89" customFormat="1" x14ac:dyDescent="0.2">
      <c r="A33" s="156"/>
      <c r="B33" s="157"/>
      <c r="C33" s="158"/>
      <c r="D33" s="159"/>
      <c r="E33" s="113"/>
      <c r="F33" s="1"/>
    </row>
    <row r="34" spans="1:6" s="89" customFormat="1" x14ac:dyDescent="0.2">
      <c r="A34" s="156"/>
      <c r="B34" s="163"/>
      <c r="C34" s="158"/>
      <c r="D34" s="159"/>
      <c r="E34" s="113"/>
      <c r="F34" s="1"/>
    </row>
    <row r="35" spans="1:6" s="89" customFormat="1" x14ac:dyDescent="0.2">
      <c r="A35" s="156"/>
      <c r="B35" s="163"/>
      <c r="C35" s="158"/>
      <c r="D35" s="159"/>
      <c r="E35" s="113"/>
      <c r="F35" s="1"/>
    </row>
    <row r="36" spans="1:6" s="89" customFormat="1" x14ac:dyDescent="0.2">
      <c r="A36" s="156"/>
      <c r="B36" s="157"/>
      <c r="C36" s="158"/>
      <c r="D36" s="159"/>
      <c r="E36" s="113"/>
      <c r="F36" s="1"/>
    </row>
    <row r="37" spans="1:6" s="89" customFormat="1" x14ac:dyDescent="0.2">
      <c r="A37" s="156"/>
      <c r="B37" s="157"/>
      <c r="C37" s="158"/>
      <c r="D37" s="159"/>
      <c r="E37" s="113"/>
      <c r="F37" s="1"/>
    </row>
    <row r="38" spans="1:6" s="89" customFormat="1" x14ac:dyDescent="0.2">
      <c r="A38" s="156"/>
      <c r="B38" s="157"/>
      <c r="C38" s="158"/>
      <c r="D38" s="159"/>
      <c r="E38" s="113"/>
      <c r="F38" s="1"/>
    </row>
    <row r="39" spans="1:6" s="89" customFormat="1" x14ac:dyDescent="0.2">
      <c r="A39" s="156"/>
      <c r="B39" s="157"/>
      <c r="C39" s="158"/>
      <c r="D39" s="159"/>
      <c r="E39" s="113"/>
      <c r="F39" s="1"/>
    </row>
    <row r="40" spans="1:6" s="89" customFormat="1" x14ac:dyDescent="0.2">
      <c r="A40" s="156"/>
      <c r="B40" s="157"/>
      <c r="C40" s="173"/>
      <c r="D40" s="159"/>
      <c r="E40" s="113"/>
      <c r="F40" s="1"/>
    </row>
    <row r="41" spans="1:6" s="89" customFormat="1" x14ac:dyDescent="0.2">
      <c r="A41" s="156"/>
      <c r="B41" s="157"/>
      <c r="C41" s="158"/>
      <c r="D41" s="160"/>
      <c r="E41" s="113"/>
      <c r="F41" s="1"/>
    </row>
    <row r="42" spans="1:6" s="89" customFormat="1" x14ac:dyDescent="0.2">
      <c r="A42" s="161"/>
      <c r="B42" s="157"/>
      <c r="C42" s="158"/>
      <c r="D42" s="160"/>
      <c r="E42" s="113"/>
      <c r="F42" s="1"/>
    </row>
    <row r="43" spans="1:6" s="89" customFormat="1" x14ac:dyDescent="0.2">
      <c r="A43" s="161"/>
      <c r="B43" s="157"/>
      <c r="C43" s="158"/>
      <c r="D43" s="1"/>
      <c r="E43" s="113"/>
      <c r="F43" s="1"/>
    </row>
    <row r="44" spans="1:6" s="89" customFormat="1" x14ac:dyDescent="0.2">
      <c r="A44" s="161"/>
      <c r="B44" s="157"/>
      <c r="C44" s="158"/>
      <c r="D44" s="1"/>
      <c r="E44" s="113"/>
      <c r="F44" s="1"/>
    </row>
    <row r="45" spans="1:6" s="89" customFormat="1" x14ac:dyDescent="0.2">
      <c r="A45" s="161"/>
      <c r="B45" s="157"/>
      <c r="C45" s="158"/>
      <c r="D45" s="1"/>
      <c r="E45" s="113"/>
      <c r="F45" s="1"/>
    </row>
    <row r="46" spans="1:6" s="89" customFormat="1" x14ac:dyDescent="0.2">
      <c r="A46" s="161"/>
      <c r="B46" s="157"/>
      <c r="C46" s="1"/>
      <c r="D46" s="1"/>
      <c r="E46" s="113"/>
      <c r="F46" s="1"/>
    </row>
    <row r="47" spans="1:6" s="89" customFormat="1" x14ac:dyDescent="0.2">
      <c r="A47" s="161"/>
      <c r="B47" s="157"/>
      <c r="C47" s="1"/>
      <c r="D47" s="1"/>
      <c r="E47" s="113"/>
      <c r="F47" s="1"/>
    </row>
    <row r="48" spans="1:6" s="89" customFormat="1" x14ac:dyDescent="0.2">
      <c r="A48" s="156"/>
      <c r="B48" s="157"/>
      <c r="C48" s="158"/>
      <c r="D48" s="159"/>
      <c r="E48" s="113"/>
      <c r="F48" s="1"/>
    </row>
    <row r="49" spans="1:6" s="89" customFormat="1" x14ac:dyDescent="0.2">
      <c r="A49" s="156"/>
      <c r="B49" s="157"/>
      <c r="C49" s="158"/>
      <c r="D49" s="159"/>
      <c r="E49" s="113"/>
      <c r="F49" s="1"/>
    </row>
    <row r="50" spans="1:6" s="89" customFormat="1" x14ac:dyDescent="0.2">
      <c r="A50" s="156"/>
      <c r="B50" s="157"/>
      <c r="C50" s="158"/>
      <c r="D50" s="159"/>
      <c r="E50" s="113"/>
      <c r="F50" s="1"/>
    </row>
    <row r="51" spans="1:6" s="89" customFormat="1" x14ac:dyDescent="0.2">
      <c r="A51" s="156"/>
      <c r="B51" s="157"/>
      <c r="C51" s="158"/>
      <c r="D51" s="159"/>
      <c r="E51" s="113"/>
      <c r="F51" s="1"/>
    </row>
    <row r="52" spans="1:6" s="89" customFormat="1" x14ac:dyDescent="0.2">
      <c r="A52" s="156"/>
      <c r="B52" s="163"/>
      <c r="C52" s="158"/>
      <c r="D52" s="159"/>
      <c r="E52" s="113"/>
      <c r="F52" s="1"/>
    </row>
    <row r="53" spans="1:6" s="89" customFormat="1" x14ac:dyDescent="0.2">
      <c r="A53" s="156"/>
      <c r="B53" s="163"/>
      <c r="C53" s="158"/>
      <c r="D53" s="159"/>
      <c r="E53" s="113"/>
      <c r="F53" s="1"/>
    </row>
    <row r="54" spans="1:6" s="89" customFormat="1" x14ac:dyDescent="0.2">
      <c r="A54" s="162"/>
      <c r="B54" s="163"/>
      <c r="C54" s="158"/>
      <c r="D54" s="159"/>
      <c r="E54" s="113"/>
      <c r="F54" s="1"/>
    </row>
    <row r="55" spans="1:6" s="89" customFormat="1" x14ac:dyDescent="0.2">
      <c r="A55" s="162"/>
      <c r="B55" s="163"/>
      <c r="C55" s="158"/>
      <c r="D55" s="159"/>
      <c r="E55" s="113"/>
      <c r="F55" s="1"/>
    </row>
    <row r="56" spans="1:6" s="89" customFormat="1" x14ac:dyDescent="0.2">
      <c r="A56" s="162"/>
      <c r="B56" s="163"/>
      <c r="C56" s="158"/>
      <c r="D56" s="159"/>
      <c r="E56" s="113"/>
      <c r="F56" s="1"/>
    </row>
    <row r="57" spans="1:6" s="89" customFormat="1" x14ac:dyDescent="0.2">
      <c r="A57" s="162"/>
      <c r="B57" s="163"/>
      <c r="C57" s="158"/>
      <c r="D57" s="159"/>
      <c r="E57" s="113"/>
      <c r="F57" s="1"/>
    </row>
    <row r="58" spans="1:6" s="89" customFormat="1" x14ac:dyDescent="0.2">
      <c r="A58" s="162"/>
      <c r="B58" s="163"/>
      <c r="C58" s="158"/>
      <c r="D58" s="159"/>
      <c r="E58" s="113"/>
      <c r="F58" s="1"/>
    </row>
    <row r="59" spans="1:6" s="89" customFormat="1" x14ac:dyDescent="0.2">
      <c r="A59" s="162"/>
      <c r="B59" s="163"/>
      <c r="C59" s="158"/>
      <c r="D59" s="159"/>
      <c r="E59" s="113"/>
      <c r="F59" s="1"/>
    </row>
    <row r="60" spans="1:6" s="89" customFormat="1" x14ac:dyDescent="0.2">
      <c r="A60" s="162"/>
      <c r="B60" s="163"/>
      <c r="C60" s="158"/>
      <c r="D60" s="159"/>
      <c r="E60" s="113"/>
      <c r="F60" s="1"/>
    </row>
    <row r="61" spans="1:6" s="89" customFormat="1" x14ac:dyDescent="0.2">
      <c r="A61" s="156"/>
      <c r="B61" s="163"/>
      <c r="C61" s="158"/>
      <c r="D61" s="159"/>
      <c r="E61" s="113"/>
      <c r="F61" s="1"/>
    </row>
    <row r="62" spans="1:6" s="89" customFormat="1" x14ac:dyDescent="0.2">
      <c r="A62" s="156"/>
      <c r="B62" s="163"/>
      <c r="C62" s="158"/>
      <c r="D62" s="159"/>
      <c r="E62" s="113"/>
      <c r="F62" s="1"/>
    </row>
    <row r="63" spans="1:6" s="89" customFormat="1" x14ac:dyDescent="0.2">
      <c r="A63" s="162"/>
      <c r="B63" s="165"/>
      <c r="C63" s="158"/>
      <c r="D63" s="159"/>
      <c r="E63" s="113"/>
      <c r="F63" s="1"/>
    </row>
    <row r="64" spans="1:6" s="89" customFormat="1" x14ac:dyDescent="0.2">
      <c r="A64" s="162"/>
      <c r="B64" s="165"/>
      <c r="C64" s="158"/>
      <c r="D64" s="159"/>
      <c r="E64" s="113"/>
      <c r="F64" s="1"/>
    </row>
    <row r="65" spans="1:6" s="89" customFormat="1" x14ac:dyDescent="0.2">
      <c r="A65" s="162"/>
      <c r="B65" s="165"/>
      <c r="C65" s="158"/>
      <c r="D65" s="159"/>
      <c r="E65" s="113"/>
      <c r="F65" s="1"/>
    </row>
    <row r="66" spans="1:6" s="89" customFormat="1" x14ac:dyDescent="0.2">
      <c r="A66" s="162"/>
      <c r="B66" s="165"/>
      <c r="C66" s="158"/>
      <c r="D66" s="159"/>
      <c r="E66" s="113"/>
      <c r="F66" s="1"/>
    </row>
    <row r="67" spans="1:6" s="89" customFormat="1" x14ac:dyDescent="0.2">
      <c r="A67" s="162"/>
      <c r="B67" s="165"/>
      <c r="C67" s="158"/>
      <c r="D67" s="159"/>
      <c r="E67" s="113"/>
      <c r="F67" s="1"/>
    </row>
    <row r="68" spans="1:6" s="89" customFormat="1" x14ac:dyDescent="0.2">
      <c r="A68" s="162"/>
      <c r="B68" s="165"/>
      <c r="C68" s="158"/>
      <c r="D68" s="159"/>
      <c r="E68" s="113"/>
      <c r="F68" s="1"/>
    </row>
    <row r="69" spans="1:6" s="89" customFormat="1" x14ac:dyDescent="0.2">
      <c r="A69" s="162"/>
      <c r="B69" s="165"/>
      <c r="C69" s="158"/>
      <c r="D69" s="159"/>
      <c r="E69" s="113"/>
      <c r="F69" s="1"/>
    </row>
    <row r="70" spans="1:6" s="89" customFormat="1" x14ac:dyDescent="0.2">
      <c r="A70" s="162"/>
      <c r="B70" s="165"/>
      <c r="C70" s="158"/>
      <c r="D70" s="159"/>
      <c r="E70" s="113"/>
      <c r="F70" s="1"/>
    </row>
    <row r="71" spans="1:6" s="89" customFormat="1" x14ac:dyDescent="0.2">
      <c r="A71" s="166"/>
      <c r="B71" s="167"/>
      <c r="C71" s="1"/>
      <c r="D71" s="1"/>
      <c r="E71" s="113"/>
      <c r="F71" s="1"/>
    </row>
    <row r="72" spans="1:6" s="89" customFormat="1" x14ac:dyDescent="0.2">
      <c r="A72" s="168"/>
      <c r="B72" s="169"/>
      <c r="C72" s="1"/>
      <c r="D72" s="1"/>
      <c r="E72" s="113"/>
      <c r="F72" s="1"/>
    </row>
    <row r="73" spans="1:6" s="89" customFormat="1" x14ac:dyDescent="0.2">
      <c r="A73" s="170"/>
      <c r="B73" s="171"/>
      <c r="C73" s="158"/>
      <c r="D73" s="159"/>
      <c r="E73" s="113"/>
      <c r="F73" s="1"/>
    </row>
    <row r="74" spans="1:6" s="89" customFormat="1" hidden="1" x14ac:dyDescent="0.2">
      <c r="A74" s="114"/>
      <c r="B74" s="111"/>
      <c r="C74" s="112"/>
      <c r="D74" s="112"/>
      <c r="E74" s="113"/>
      <c r="F74" s="1"/>
    </row>
    <row r="75" spans="1:6" ht="19.5" customHeight="1" x14ac:dyDescent="0.2">
      <c r="A75" s="128" t="s">
        <v>155</v>
      </c>
      <c r="B75" s="129">
        <f>SUM(B25:B74)</f>
        <v>0</v>
      </c>
      <c r="C75" s="130" t="str">
        <f>IF(SUBTOTAL(3,B25:B74)=SUBTOTAL(103,B25:B74),'Summary and sign-off'!$A$47,'Summary and sign-off'!$A$48)</f>
        <v>Check - there are no hidden rows with data</v>
      </c>
      <c r="D75" s="181" t="str">
        <f>IF('Summary and sign-off'!F55='Summary and sign-off'!F53,'Summary and sign-off'!A50,'Summary and sign-off'!A49)</f>
        <v>Check - each entry provides sufficient information</v>
      </c>
      <c r="E75" s="181"/>
      <c r="F75" s="48"/>
    </row>
    <row r="76" spans="1:6" ht="10.5" customHeight="1" x14ac:dyDescent="0.2">
      <c r="A76" s="29"/>
      <c r="B76" s="24"/>
      <c r="C76" s="29"/>
      <c r="D76" s="29"/>
      <c r="E76" s="29"/>
      <c r="F76" s="29"/>
    </row>
    <row r="77" spans="1:6" ht="24.75" customHeight="1" x14ac:dyDescent="0.2">
      <c r="A77" s="182" t="s">
        <v>44</v>
      </c>
      <c r="B77" s="182"/>
      <c r="C77" s="182"/>
      <c r="D77" s="182"/>
      <c r="E77" s="182"/>
      <c r="F77" s="48"/>
    </row>
    <row r="78" spans="1:6" ht="27" customHeight="1" x14ac:dyDescent="0.2">
      <c r="A78" s="37" t="s">
        <v>49</v>
      </c>
      <c r="B78" s="37" t="s">
        <v>31</v>
      </c>
      <c r="C78" s="37" t="s">
        <v>147</v>
      </c>
      <c r="D78" s="37" t="s">
        <v>88</v>
      </c>
      <c r="E78" s="37" t="s">
        <v>76</v>
      </c>
      <c r="F78" s="51"/>
    </row>
    <row r="79" spans="1:6" s="89" customFormat="1" hidden="1" x14ac:dyDescent="0.2">
      <c r="A79" s="114"/>
      <c r="B79" s="111"/>
      <c r="C79" s="112"/>
      <c r="D79" s="112"/>
      <c r="E79" s="113"/>
      <c r="F79" s="1"/>
    </row>
    <row r="80" spans="1:6" s="89" customFormat="1" x14ac:dyDescent="0.2">
      <c r="A80" s="114" t="s">
        <v>170</v>
      </c>
      <c r="B80" s="111"/>
      <c r="C80" s="112"/>
      <c r="D80" s="112"/>
      <c r="E80" s="113"/>
      <c r="F80" s="1"/>
    </row>
    <row r="81" spans="1:6" s="89" customFormat="1" x14ac:dyDescent="0.2">
      <c r="A81" s="114"/>
      <c r="B81" s="111"/>
      <c r="C81" s="112"/>
      <c r="D81" s="112"/>
      <c r="E81" s="113"/>
      <c r="F81" s="1"/>
    </row>
    <row r="82" spans="1:6" s="89" customFormat="1" x14ac:dyDescent="0.2">
      <c r="A82" s="114"/>
      <c r="B82" s="111"/>
      <c r="C82" s="112"/>
      <c r="D82" s="112"/>
      <c r="E82" s="113"/>
      <c r="F82" s="1"/>
    </row>
    <row r="83" spans="1:6" s="89" customFormat="1" x14ac:dyDescent="0.2">
      <c r="A83" s="114"/>
      <c r="B83" s="111"/>
      <c r="C83" s="112"/>
      <c r="D83" s="112"/>
      <c r="E83" s="113"/>
      <c r="F83" s="1"/>
    </row>
    <row r="84" spans="1:6" s="89" customFormat="1" x14ac:dyDescent="0.2">
      <c r="A84" s="114"/>
      <c r="B84" s="111"/>
      <c r="C84" s="112"/>
      <c r="D84" s="112"/>
      <c r="E84" s="113"/>
      <c r="F84" s="1"/>
    </row>
    <row r="85" spans="1:6" s="89" customFormat="1" x14ac:dyDescent="0.2">
      <c r="A85" s="114"/>
      <c r="B85" s="111"/>
      <c r="C85" s="112"/>
      <c r="D85" s="112"/>
      <c r="E85" s="113"/>
      <c r="F85" s="1"/>
    </row>
    <row r="86" spans="1:6" s="89" customFormat="1" x14ac:dyDescent="0.2">
      <c r="A86" s="114"/>
      <c r="B86" s="111"/>
      <c r="C86" s="112"/>
      <c r="D86" s="112"/>
      <c r="E86" s="113"/>
      <c r="F86" s="1"/>
    </row>
    <row r="87" spans="1:6" s="89" customFormat="1" x14ac:dyDescent="0.2">
      <c r="A87" s="114"/>
      <c r="B87" s="111"/>
      <c r="C87" s="112"/>
      <c r="D87" s="112"/>
      <c r="E87" s="113"/>
      <c r="F87" s="1"/>
    </row>
    <row r="88" spans="1:6" s="89" customFormat="1" hidden="1" x14ac:dyDescent="0.2">
      <c r="A88" s="114"/>
      <c r="B88" s="111"/>
      <c r="C88" s="112"/>
      <c r="D88" s="112"/>
      <c r="E88" s="113"/>
      <c r="F88" s="1"/>
    </row>
    <row r="89" spans="1:6" ht="19.5" customHeight="1" x14ac:dyDescent="0.2">
      <c r="A89" s="128" t="s">
        <v>152</v>
      </c>
      <c r="B89" s="129">
        <f>SUM(B79:B88)</f>
        <v>0</v>
      </c>
      <c r="C89" s="130" t="str">
        <f>IF(SUBTOTAL(3,B79:B88)=SUBTOTAL(103,B79:B88),'Summary and sign-off'!$A$47,'Summary and sign-off'!$A$48)</f>
        <v>Check - there are no hidden rows with data</v>
      </c>
      <c r="D89" s="181" t="str">
        <f>IF('Summary and sign-off'!F56='Summary and sign-off'!F53,'Summary and sign-off'!A50,'Summary and sign-off'!A49)</f>
        <v>Check - each entry provides sufficient information</v>
      </c>
      <c r="E89" s="181"/>
      <c r="F89" s="48"/>
    </row>
    <row r="90" spans="1:6" ht="10.5" customHeight="1" x14ac:dyDescent="0.2">
      <c r="A90" s="29"/>
      <c r="B90" s="97"/>
      <c r="C90" s="24"/>
      <c r="D90" s="29"/>
      <c r="E90" s="29"/>
      <c r="F90" s="29"/>
    </row>
    <row r="91" spans="1:6" ht="34.5" customHeight="1" x14ac:dyDescent="0.2">
      <c r="A91" s="52" t="s">
        <v>1</v>
      </c>
      <c r="B91" s="98">
        <f>B21+B75+B89</f>
        <v>503</v>
      </c>
      <c r="C91" s="53"/>
      <c r="D91" s="53"/>
      <c r="E91" s="53"/>
      <c r="F91" s="28"/>
    </row>
    <row r="92" spans="1:6" x14ac:dyDescent="0.2">
      <c r="A92" s="29"/>
      <c r="B92" s="24"/>
      <c r="C92" s="29"/>
      <c r="D92" s="29"/>
      <c r="E92" s="29"/>
      <c r="F92" s="29"/>
    </row>
    <row r="93" spans="1:6" x14ac:dyDescent="0.2">
      <c r="A93" s="54" t="s">
        <v>8</v>
      </c>
      <c r="B93" s="27"/>
      <c r="C93" s="28"/>
      <c r="D93" s="28"/>
      <c r="E93" s="28"/>
      <c r="F93" s="29"/>
    </row>
    <row r="94" spans="1:6" ht="12.6" customHeight="1" x14ac:dyDescent="0.2">
      <c r="A94" s="25" t="s">
        <v>50</v>
      </c>
      <c r="B94" s="55"/>
      <c r="C94" s="55"/>
      <c r="D94" s="34"/>
      <c r="E94" s="34"/>
      <c r="F94" s="29"/>
    </row>
    <row r="95" spans="1:6" ht="12.95" customHeight="1" x14ac:dyDescent="0.2">
      <c r="A95" s="33" t="s">
        <v>156</v>
      </c>
      <c r="B95" s="29"/>
      <c r="C95" s="34"/>
      <c r="D95" s="29"/>
      <c r="E95" s="34"/>
      <c r="F95" s="29"/>
    </row>
    <row r="96" spans="1:6" x14ac:dyDescent="0.2">
      <c r="A96" s="33" t="s">
        <v>149</v>
      </c>
      <c r="B96" s="34"/>
      <c r="C96" s="34"/>
      <c r="D96" s="34"/>
      <c r="E96" s="56"/>
      <c r="F96" s="48"/>
    </row>
    <row r="97" spans="1:6" x14ac:dyDescent="0.2">
      <c r="A97" s="25" t="s">
        <v>157</v>
      </c>
      <c r="B97" s="27"/>
      <c r="C97" s="28"/>
      <c r="D97" s="28"/>
      <c r="E97" s="28"/>
      <c r="F97" s="29"/>
    </row>
    <row r="98" spans="1:6" ht="12.95" customHeight="1" x14ac:dyDescent="0.2">
      <c r="A98" s="33" t="s">
        <v>148</v>
      </c>
      <c r="B98" s="29"/>
      <c r="C98" s="34"/>
      <c r="D98" s="29"/>
      <c r="E98" s="34"/>
      <c r="F98" s="29"/>
    </row>
    <row r="99" spans="1:6" x14ac:dyDescent="0.2">
      <c r="A99" s="33" t="s">
        <v>153</v>
      </c>
      <c r="B99" s="34"/>
      <c r="C99" s="34"/>
      <c r="D99" s="34"/>
      <c r="E99" s="56"/>
      <c r="F99" s="48"/>
    </row>
    <row r="100" spans="1:6" x14ac:dyDescent="0.2">
      <c r="A100" s="38" t="s">
        <v>165</v>
      </c>
      <c r="B100" s="38"/>
      <c r="C100" s="38"/>
      <c r="D100" s="38"/>
      <c r="E100" s="56"/>
      <c r="F100" s="48"/>
    </row>
    <row r="101" spans="1:6" x14ac:dyDescent="0.2">
      <c r="A101" s="42"/>
      <c r="B101" s="29"/>
      <c r="C101" s="29"/>
      <c r="D101" s="29"/>
      <c r="E101" s="48"/>
      <c r="F101" s="48"/>
    </row>
    <row r="102" spans="1:6" hidden="1" x14ac:dyDescent="0.2">
      <c r="A102" s="42"/>
      <c r="B102" s="29"/>
      <c r="C102" s="29"/>
      <c r="D102" s="29"/>
      <c r="E102" s="48"/>
      <c r="F102" s="48"/>
    </row>
    <row r="107" spans="1:6" ht="12.75" hidden="1" customHeight="1" x14ac:dyDescent="0.2"/>
    <row r="110" spans="1:6" hidden="1" x14ac:dyDescent="0.2">
      <c r="A110" s="57"/>
      <c r="B110" s="48"/>
      <c r="C110" s="48"/>
      <c r="D110" s="48"/>
      <c r="E110" s="48"/>
      <c r="F110" s="48"/>
    </row>
    <row r="111" spans="1:6" hidden="1" x14ac:dyDescent="0.2">
      <c r="A111" s="57"/>
      <c r="B111" s="48"/>
      <c r="C111" s="48"/>
      <c r="D111" s="48"/>
      <c r="E111" s="48"/>
      <c r="F111" s="48"/>
    </row>
    <row r="112" spans="1:6" hidden="1" x14ac:dyDescent="0.2">
      <c r="A112" s="57"/>
      <c r="B112" s="48"/>
      <c r="C112" s="48"/>
      <c r="D112" s="48"/>
      <c r="E112" s="48"/>
      <c r="F112" s="48"/>
    </row>
    <row r="113" spans="1:6" hidden="1" x14ac:dyDescent="0.2">
      <c r="A113" s="57"/>
      <c r="B113" s="48"/>
      <c r="C113" s="48"/>
      <c r="D113" s="48"/>
      <c r="E113" s="48"/>
      <c r="F113" s="48"/>
    </row>
    <row r="114" spans="1:6" hidden="1" x14ac:dyDescent="0.2">
      <c r="A114" s="57"/>
      <c r="B114" s="48"/>
      <c r="C114" s="48"/>
      <c r="D114" s="48"/>
      <c r="E114" s="48"/>
      <c r="F114" s="48"/>
    </row>
    <row r="122" spans="1:6" x14ac:dyDescent="0.2"/>
    <row r="123" spans="1:6" x14ac:dyDescent="0.2"/>
    <row r="124" spans="1:6" x14ac:dyDescent="0.2"/>
    <row r="125" spans="1:6" x14ac:dyDescent="0.2"/>
    <row r="126" spans="1:6" x14ac:dyDescent="0.2"/>
    <row r="127" spans="1:6" x14ac:dyDescent="0.2"/>
    <row r="128" spans="1:6"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sheetData>
  <sheetProtection sheet="1" formatCells="0" formatRows="0" insertColumns="0" insertRows="0" deleteRows="0"/>
  <mergeCells count="15">
    <mergeCell ref="B7:E7"/>
    <mergeCell ref="B5:E5"/>
    <mergeCell ref="D89:E89"/>
    <mergeCell ref="A1:E1"/>
    <mergeCell ref="A23:E23"/>
    <mergeCell ref="A77:E77"/>
    <mergeCell ref="B2:E2"/>
    <mergeCell ref="B3:E3"/>
    <mergeCell ref="B4:E4"/>
    <mergeCell ref="A8:E8"/>
    <mergeCell ref="A9:E9"/>
    <mergeCell ref="B6:E6"/>
    <mergeCell ref="D21:E21"/>
    <mergeCell ref="D75:E75"/>
    <mergeCell ref="A10:E10"/>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79:A88 A12:A20 A33:A74 A25:A31"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78 A24 A11" xr:uid="{00000000-0002-0000-0200-000001000000}"/>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sign-off'!$A$46</xm:f>
          </x14:formula1>
          <xm:sqref>B79:B88 B12:B20 B33:B74 B25:B31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52"/>
  <sheetViews>
    <sheetView topLeftCell="A4" zoomScaleNormal="100" workbookViewId="0">
      <selection activeCell="B7" sqref="B7:E7"/>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9.28515625" style="17" customWidth="1"/>
    <col min="7" max="10" width="9.140625" style="17" hidden="1" customWidth="1"/>
    <col min="11" max="13" width="0" style="17" hidden="1" customWidth="1"/>
    <col min="14" max="16384" width="0" style="17" hidden="1"/>
  </cols>
  <sheetData>
    <row r="1" spans="1:6" ht="26.25" customHeight="1" x14ac:dyDescent="0.2">
      <c r="A1" s="177" t="s">
        <v>6</v>
      </c>
      <c r="B1" s="177"/>
      <c r="C1" s="177"/>
      <c r="D1" s="177"/>
      <c r="E1" s="177"/>
      <c r="F1" s="40"/>
    </row>
    <row r="2" spans="1:6" ht="21" customHeight="1" x14ac:dyDescent="0.2">
      <c r="A2" s="4" t="s">
        <v>2</v>
      </c>
      <c r="B2" s="180" t="str">
        <f>'Summary and sign-off'!B2:F2</f>
        <v>South Canterbury DHB</v>
      </c>
      <c r="C2" s="180"/>
      <c r="D2" s="180"/>
      <c r="E2" s="180"/>
      <c r="F2" s="40"/>
    </row>
    <row r="3" spans="1:6" ht="21" customHeight="1" x14ac:dyDescent="0.2">
      <c r="A3" s="4" t="s">
        <v>3</v>
      </c>
      <c r="B3" s="180" t="str">
        <f>'Summary and sign-off'!B3:F3</f>
        <v>Jason Power</v>
      </c>
      <c r="C3" s="180"/>
      <c r="D3" s="180"/>
      <c r="E3" s="180"/>
      <c r="F3" s="40"/>
    </row>
    <row r="4" spans="1:6" ht="21" customHeight="1" x14ac:dyDescent="0.2">
      <c r="A4" s="4" t="s">
        <v>77</v>
      </c>
      <c r="B4" s="180">
        <f>'Summary and sign-off'!B4:F4</f>
        <v>44317</v>
      </c>
      <c r="C4" s="180"/>
      <c r="D4" s="180"/>
      <c r="E4" s="180"/>
      <c r="F4" s="40"/>
    </row>
    <row r="5" spans="1:6" ht="21" customHeight="1" x14ac:dyDescent="0.2">
      <c r="A5" s="4" t="s">
        <v>78</v>
      </c>
      <c r="B5" s="180">
        <f>'Summary and sign-off'!B5:F5</f>
        <v>44377</v>
      </c>
      <c r="C5" s="180"/>
      <c r="D5" s="180"/>
      <c r="E5" s="180"/>
      <c r="F5" s="40"/>
    </row>
    <row r="6" spans="1:6" ht="21" customHeight="1" x14ac:dyDescent="0.2">
      <c r="A6" s="4" t="s">
        <v>29</v>
      </c>
      <c r="B6" s="175"/>
      <c r="C6" s="175"/>
      <c r="D6" s="175"/>
      <c r="E6" s="175"/>
      <c r="F6" s="40"/>
    </row>
    <row r="7" spans="1:6" ht="21" customHeight="1" x14ac:dyDescent="0.2">
      <c r="A7" s="4" t="s">
        <v>104</v>
      </c>
      <c r="B7" s="175" t="s">
        <v>116</v>
      </c>
      <c r="C7" s="175"/>
      <c r="D7" s="175"/>
      <c r="E7" s="175"/>
      <c r="F7" s="40"/>
    </row>
    <row r="8" spans="1:6" ht="35.25" customHeight="1" x14ac:dyDescent="0.25">
      <c r="A8" s="190" t="s">
        <v>158</v>
      </c>
      <c r="B8" s="190"/>
      <c r="C8" s="191"/>
      <c r="D8" s="191"/>
      <c r="E8" s="191"/>
      <c r="F8" s="44"/>
    </row>
    <row r="9" spans="1:6" ht="35.25" customHeight="1" x14ac:dyDescent="0.25">
      <c r="A9" s="188" t="s">
        <v>135</v>
      </c>
      <c r="B9" s="189"/>
      <c r="C9" s="189"/>
      <c r="D9" s="189"/>
      <c r="E9" s="189"/>
      <c r="F9" s="44"/>
    </row>
    <row r="10" spans="1:6" ht="27" customHeight="1" x14ac:dyDescent="0.2">
      <c r="A10" s="37" t="s">
        <v>161</v>
      </c>
      <c r="B10" s="37" t="s">
        <v>31</v>
      </c>
      <c r="C10" s="37" t="s">
        <v>89</v>
      </c>
      <c r="D10" s="37" t="s">
        <v>87</v>
      </c>
      <c r="E10" s="37" t="s">
        <v>76</v>
      </c>
      <c r="F10" s="25"/>
    </row>
    <row r="11" spans="1:6" s="89" customFormat="1" hidden="1" x14ac:dyDescent="0.2">
      <c r="A11" s="110"/>
      <c r="B11" s="111"/>
      <c r="C11" s="116"/>
      <c r="D11" s="116"/>
      <c r="E11" s="117"/>
      <c r="F11" s="2"/>
    </row>
    <row r="12" spans="1:6" s="89" customFormat="1" x14ac:dyDescent="0.2">
      <c r="A12" s="114"/>
      <c r="B12" s="111"/>
      <c r="C12" s="116"/>
      <c r="D12" s="116"/>
      <c r="E12" s="117"/>
      <c r="F12" s="2"/>
    </row>
    <row r="13" spans="1:6" s="89" customFormat="1" x14ac:dyDescent="0.2">
      <c r="A13" s="114"/>
      <c r="B13" s="111"/>
      <c r="C13" s="116"/>
      <c r="D13" s="116"/>
      <c r="E13" s="117"/>
      <c r="F13" s="2"/>
    </row>
    <row r="14" spans="1:6" s="89" customFormat="1" x14ac:dyDescent="0.2">
      <c r="A14" s="114"/>
      <c r="B14" s="111"/>
      <c r="C14" s="116"/>
      <c r="D14" s="116"/>
      <c r="E14" s="117"/>
      <c r="F14" s="2"/>
    </row>
    <row r="15" spans="1:6" s="89" customFormat="1" x14ac:dyDescent="0.2">
      <c r="A15" s="114"/>
      <c r="B15" s="111"/>
      <c r="C15" s="116"/>
      <c r="D15" s="116"/>
      <c r="E15" s="117"/>
      <c r="F15" s="2"/>
    </row>
    <row r="16" spans="1:6" s="89" customFormat="1" x14ac:dyDescent="0.2">
      <c r="A16" s="114"/>
      <c r="B16" s="111"/>
      <c r="C16" s="116"/>
      <c r="D16" s="116"/>
      <c r="E16" s="117"/>
      <c r="F16" s="2"/>
    </row>
    <row r="17" spans="1:6" s="89" customFormat="1" x14ac:dyDescent="0.2">
      <c r="A17" s="114"/>
      <c r="B17" s="111"/>
      <c r="C17" s="116"/>
      <c r="D17" s="116"/>
      <c r="E17" s="117"/>
      <c r="F17" s="2"/>
    </row>
    <row r="18" spans="1:6" s="89" customFormat="1" x14ac:dyDescent="0.2">
      <c r="A18" s="114"/>
      <c r="B18" s="111"/>
      <c r="C18" s="116"/>
      <c r="D18" s="116"/>
      <c r="E18" s="117"/>
      <c r="F18" s="2"/>
    </row>
    <row r="19" spans="1:6" s="89" customFormat="1" x14ac:dyDescent="0.2">
      <c r="A19" s="114"/>
      <c r="B19" s="111"/>
      <c r="C19" s="116"/>
      <c r="D19" s="116"/>
      <c r="E19" s="117"/>
      <c r="F19" s="2"/>
    </row>
    <row r="20" spans="1:6" s="89" customFormat="1" x14ac:dyDescent="0.2">
      <c r="A20" s="114"/>
      <c r="B20" s="111"/>
      <c r="C20" s="116"/>
      <c r="D20" s="116"/>
      <c r="E20" s="117"/>
      <c r="F20" s="2"/>
    </row>
    <row r="21" spans="1:6" s="89" customFormat="1" x14ac:dyDescent="0.2">
      <c r="A21" s="110"/>
      <c r="B21" s="111"/>
      <c r="C21" s="116"/>
      <c r="D21" s="116"/>
      <c r="E21" s="117"/>
      <c r="F21" s="2"/>
    </row>
    <row r="22" spans="1:6" s="89" customFormat="1" x14ac:dyDescent="0.2">
      <c r="A22" s="110"/>
      <c r="B22" s="111"/>
      <c r="C22" s="116"/>
      <c r="D22" s="116"/>
      <c r="E22" s="117"/>
      <c r="F22" s="2"/>
    </row>
    <row r="23" spans="1:6" s="89" customFormat="1" ht="11.25" hidden="1" customHeight="1" x14ac:dyDescent="0.2">
      <c r="A23" s="110"/>
      <c r="B23" s="111"/>
      <c r="C23" s="116"/>
      <c r="D23" s="116"/>
      <c r="E23" s="117"/>
      <c r="F23" s="2"/>
    </row>
    <row r="24" spans="1:6" ht="34.5" customHeight="1" x14ac:dyDescent="0.2">
      <c r="A24" s="90" t="s">
        <v>129</v>
      </c>
      <c r="B24" s="102">
        <f>SUM(B11:B23)</f>
        <v>0</v>
      </c>
      <c r="C24" s="123" t="str">
        <f>IF(SUBTOTAL(3,B11:B23)=SUBTOTAL(103,B11:B23),'Summary and sign-off'!$A$47,'Summary and sign-off'!$A$48)</f>
        <v>Check - there are no hidden rows with data</v>
      </c>
      <c r="D24" s="181" t="str">
        <f>IF('Summary and sign-off'!F57='Summary and sign-off'!F53,'Summary and sign-off'!A50,'Summary and sign-off'!A49)</f>
        <v>Check - each entry provides sufficient information</v>
      </c>
      <c r="E24" s="181"/>
      <c r="F24" s="2"/>
    </row>
    <row r="25" spans="1:6" x14ac:dyDescent="0.2">
      <c r="A25" s="23"/>
      <c r="B25" s="22"/>
      <c r="C25" s="22"/>
      <c r="D25" s="22"/>
      <c r="E25" s="22"/>
      <c r="F25" s="40"/>
    </row>
    <row r="26" spans="1:6" x14ac:dyDescent="0.2">
      <c r="A26" s="23" t="s">
        <v>8</v>
      </c>
      <c r="B26" s="24"/>
      <c r="C26" s="29"/>
      <c r="D26" s="22"/>
      <c r="E26" s="22"/>
      <c r="F26" s="40"/>
    </row>
    <row r="27" spans="1:6" ht="12.75" customHeight="1" x14ac:dyDescent="0.2">
      <c r="A27" s="25" t="s">
        <v>160</v>
      </c>
      <c r="B27" s="25"/>
      <c r="C27" s="25"/>
      <c r="D27" s="25"/>
      <c r="E27" s="25"/>
      <c r="F27" s="40"/>
    </row>
    <row r="28" spans="1:6" x14ac:dyDescent="0.2">
      <c r="A28" s="25" t="s">
        <v>159</v>
      </c>
      <c r="B28" s="33"/>
      <c r="C28" s="45"/>
      <c r="D28" s="46"/>
      <c r="E28" s="46"/>
      <c r="F28" s="40"/>
    </row>
    <row r="29" spans="1:6" x14ac:dyDescent="0.2">
      <c r="A29" s="25" t="s">
        <v>157</v>
      </c>
      <c r="B29" s="27"/>
      <c r="C29" s="28"/>
      <c r="D29" s="28"/>
      <c r="E29" s="28"/>
      <c r="F29" s="29"/>
    </row>
    <row r="30" spans="1:6" x14ac:dyDescent="0.2">
      <c r="A30" s="33" t="s">
        <v>13</v>
      </c>
      <c r="B30" s="33"/>
      <c r="C30" s="45"/>
      <c r="D30" s="45"/>
      <c r="E30" s="45"/>
      <c r="F30" s="40"/>
    </row>
    <row r="31" spans="1:6" ht="12.75" customHeight="1" x14ac:dyDescent="0.2">
      <c r="A31" s="33" t="s">
        <v>166</v>
      </c>
      <c r="B31" s="33"/>
      <c r="C31" s="47"/>
      <c r="D31" s="47"/>
      <c r="E31" s="35"/>
      <c r="F31" s="40"/>
    </row>
    <row r="32" spans="1:6" x14ac:dyDescent="0.2">
      <c r="A32" s="22"/>
      <c r="B32" s="22"/>
      <c r="C32" s="22"/>
      <c r="D32" s="22"/>
      <c r="E32" s="22"/>
      <c r="F32" s="40"/>
    </row>
    <row r="51" x14ac:dyDescent="0.2"/>
    <row r="52" x14ac:dyDescent="0.2"/>
  </sheetData>
  <sheetProtection sheet="1" formatCells="0" insertRows="0" deleteRows="0"/>
  <mergeCells count="10">
    <mergeCell ref="D24:E24"/>
    <mergeCell ref="B6:E6"/>
    <mergeCell ref="B5:E5"/>
    <mergeCell ref="A1:E1"/>
    <mergeCell ref="A9:E9"/>
    <mergeCell ref="B2:E2"/>
    <mergeCell ref="B3:E3"/>
    <mergeCell ref="B4:E4"/>
    <mergeCell ref="A8:E8"/>
    <mergeCell ref="B7:E7"/>
  </mergeCells>
  <dataValidations count="2">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3" xr:uid="{00000000-0002-0000-0300-000000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sign-off'!$A$46</xm:f>
          </x14:formula1>
          <xm:sqref>B11:B23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50"/>
  <sheetViews>
    <sheetView tabSelected="1" zoomScaleNormal="100" workbookViewId="0">
      <selection activeCell="D16" sqref="D16"/>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6.85546875" style="17" customWidth="1"/>
    <col min="7" max="10" width="9.140625" style="17" hidden="1" customWidth="1"/>
    <col min="11" max="13" width="0" style="17" hidden="1" customWidth="1"/>
    <col min="14" max="16384" width="9.140625" style="17" hidden="1"/>
  </cols>
  <sheetData>
    <row r="1" spans="1:6" ht="26.25" customHeight="1" x14ac:dyDescent="0.2">
      <c r="A1" s="177" t="s">
        <v>6</v>
      </c>
      <c r="B1" s="177"/>
      <c r="C1" s="177"/>
      <c r="D1" s="177"/>
      <c r="E1" s="177"/>
      <c r="F1" s="26"/>
    </row>
    <row r="2" spans="1:6" ht="21" customHeight="1" x14ac:dyDescent="0.2">
      <c r="A2" s="4" t="s">
        <v>2</v>
      </c>
      <c r="B2" s="26" t="str">
        <f>'Summary and sign-off'!B2:F2</f>
        <v>South Canterbury DHB</v>
      </c>
      <c r="C2" s="26"/>
      <c r="D2" s="26"/>
      <c r="E2" s="26"/>
      <c r="F2" s="26"/>
    </row>
    <row r="3" spans="1:6" ht="21" customHeight="1" x14ac:dyDescent="0.2">
      <c r="A3" s="4" t="s">
        <v>3</v>
      </c>
      <c r="B3" s="180" t="str">
        <f>'Summary and sign-off'!B3:F3</f>
        <v>Jason Power</v>
      </c>
      <c r="C3" s="180"/>
      <c r="D3" s="180"/>
      <c r="E3" s="180"/>
      <c r="F3" s="26"/>
    </row>
    <row r="4" spans="1:6" ht="21" customHeight="1" x14ac:dyDescent="0.2">
      <c r="A4" s="4" t="s">
        <v>77</v>
      </c>
      <c r="B4" s="180">
        <f>'Summary and sign-off'!B4:F4</f>
        <v>44317</v>
      </c>
      <c r="C4" s="180"/>
      <c r="D4" s="180"/>
      <c r="E4" s="180"/>
      <c r="F4" s="26"/>
    </row>
    <row r="5" spans="1:6" ht="21" customHeight="1" x14ac:dyDescent="0.2">
      <c r="A5" s="4" t="s">
        <v>78</v>
      </c>
      <c r="B5" s="180">
        <f>'Summary and sign-off'!B5:F5</f>
        <v>44377</v>
      </c>
      <c r="C5" s="180"/>
      <c r="D5" s="180"/>
      <c r="E5" s="180"/>
      <c r="F5" s="26"/>
    </row>
    <row r="6" spans="1:6" ht="21" customHeight="1" x14ac:dyDescent="0.2">
      <c r="A6" s="4" t="s">
        <v>29</v>
      </c>
      <c r="B6" s="175" t="s">
        <v>64</v>
      </c>
      <c r="C6" s="175"/>
      <c r="D6" s="175"/>
      <c r="E6" s="175"/>
      <c r="F6" s="36"/>
    </row>
    <row r="7" spans="1:6" ht="21" customHeight="1" x14ac:dyDescent="0.2">
      <c r="A7" s="4" t="s">
        <v>104</v>
      </c>
      <c r="B7" s="175" t="s">
        <v>116</v>
      </c>
      <c r="C7" s="175"/>
      <c r="D7" s="175"/>
      <c r="E7" s="175"/>
      <c r="F7" s="36"/>
    </row>
    <row r="8" spans="1:6" ht="35.25" customHeight="1" x14ac:dyDescent="0.2">
      <c r="A8" s="184" t="s">
        <v>0</v>
      </c>
      <c r="B8" s="184"/>
      <c r="C8" s="191"/>
      <c r="D8" s="191"/>
      <c r="E8" s="191"/>
      <c r="F8" s="26"/>
    </row>
    <row r="9" spans="1:6" ht="35.25" customHeight="1" x14ac:dyDescent="0.2">
      <c r="A9" s="192" t="s">
        <v>127</v>
      </c>
      <c r="B9" s="193"/>
      <c r="C9" s="193"/>
      <c r="D9" s="193"/>
      <c r="E9" s="193"/>
      <c r="F9" s="26"/>
    </row>
    <row r="10" spans="1:6" ht="27" customHeight="1" x14ac:dyDescent="0.2">
      <c r="A10" s="37" t="s">
        <v>49</v>
      </c>
      <c r="B10" s="37" t="s">
        <v>31</v>
      </c>
      <c r="C10" s="37" t="s">
        <v>51</v>
      </c>
      <c r="D10" s="37" t="s">
        <v>162</v>
      </c>
      <c r="E10" s="37" t="s">
        <v>76</v>
      </c>
      <c r="F10" s="38"/>
    </row>
    <row r="11" spans="1:6" s="89" customFormat="1" hidden="1" x14ac:dyDescent="0.2">
      <c r="A11" s="110"/>
      <c r="B11" s="111"/>
      <c r="C11" s="116"/>
      <c r="D11" s="116"/>
      <c r="E11" s="117"/>
      <c r="F11" s="3"/>
    </row>
    <row r="12" spans="1:6" s="89" customFormat="1" x14ac:dyDescent="0.2">
      <c r="A12" s="164">
        <v>44349</v>
      </c>
      <c r="B12" s="165">
        <v>21.26</v>
      </c>
      <c r="C12" s="89" t="s">
        <v>177</v>
      </c>
      <c r="D12" s="89" t="s">
        <v>180</v>
      </c>
      <c r="E12" s="89" t="s">
        <v>173</v>
      </c>
      <c r="F12" s="3"/>
    </row>
    <row r="13" spans="1:6" s="89" customFormat="1" x14ac:dyDescent="0.2">
      <c r="A13" s="162">
        <v>44375</v>
      </c>
      <c r="B13" s="165">
        <v>334.36</v>
      </c>
      <c r="C13" s="158" t="s">
        <v>178</v>
      </c>
      <c r="D13" s="159" t="s">
        <v>179</v>
      </c>
      <c r="E13" s="172" t="s">
        <v>173</v>
      </c>
      <c r="F13" s="3"/>
    </row>
    <row r="14" spans="1:6" s="89" customFormat="1" x14ac:dyDescent="0.2">
      <c r="A14" s="162"/>
      <c r="B14" s="165"/>
      <c r="C14" s="158"/>
      <c r="E14" s="172"/>
      <c r="F14" s="3"/>
    </row>
    <row r="15" spans="1:6" s="89" customFormat="1" x14ac:dyDescent="0.2">
      <c r="A15" s="114"/>
      <c r="B15" s="111"/>
      <c r="C15" s="116"/>
      <c r="D15" s="116"/>
      <c r="E15" s="117"/>
      <c r="F15" s="3"/>
    </row>
    <row r="16" spans="1:6" s="89" customFormat="1" x14ac:dyDescent="0.2">
      <c r="A16" s="114"/>
      <c r="B16" s="111"/>
      <c r="C16" s="116"/>
      <c r="D16" s="116"/>
      <c r="E16" s="117"/>
      <c r="F16" s="3"/>
    </row>
    <row r="17" spans="1:6" s="89" customFormat="1" x14ac:dyDescent="0.2">
      <c r="A17" s="114"/>
      <c r="B17" s="111"/>
      <c r="C17" s="116"/>
      <c r="D17" s="116"/>
      <c r="E17" s="117"/>
      <c r="F17" s="3"/>
    </row>
    <row r="18" spans="1:6" s="89" customFormat="1" x14ac:dyDescent="0.2">
      <c r="A18" s="114"/>
      <c r="B18" s="111"/>
      <c r="C18" s="116"/>
      <c r="D18" s="116"/>
      <c r="E18" s="117"/>
      <c r="F18" s="3"/>
    </row>
    <row r="19" spans="1:6" s="89" customFormat="1" x14ac:dyDescent="0.2">
      <c r="A19" s="114"/>
      <c r="B19" s="111"/>
      <c r="C19" s="116"/>
      <c r="D19" s="116"/>
      <c r="E19" s="117"/>
      <c r="F19" s="3"/>
    </row>
    <row r="20" spans="1:6" s="89" customFormat="1" x14ac:dyDescent="0.2">
      <c r="A20" s="110"/>
      <c r="B20" s="111"/>
      <c r="C20" s="116"/>
      <c r="D20" s="116"/>
      <c r="E20" s="117"/>
      <c r="F20" s="3"/>
    </row>
    <row r="21" spans="1:6" s="89" customFormat="1" x14ac:dyDescent="0.2">
      <c r="A21" s="110"/>
      <c r="B21" s="111"/>
      <c r="C21" s="116"/>
      <c r="D21" s="116"/>
      <c r="E21" s="117"/>
      <c r="F21" s="3"/>
    </row>
    <row r="22" spans="1:6" s="89" customFormat="1" hidden="1" x14ac:dyDescent="0.2">
      <c r="A22" s="110"/>
      <c r="B22" s="111"/>
      <c r="C22" s="116"/>
      <c r="D22" s="116"/>
      <c r="E22" s="117"/>
      <c r="F22" s="3"/>
    </row>
    <row r="23" spans="1:6" ht="34.5" customHeight="1" x14ac:dyDescent="0.2">
      <c r="A23" s="90" t="s">
        <v>136</v>
      </c>
      <c r="B23" s="102">
        <f>SUM(B11:B22)</f>
        <v>355.62</v>
      </c>
      <c r="C23" s="123" t="str">
        <f>IF(SUBTOTAL(3,B11:B22)=SUBTOTAL(103,B11:B22),'Summary and sign-off'!$A$47,'Summary and sign-off'!$A$48)</f>
        <v>Check - there are no hidden rows with data</v>
      </c>
      <c r="D23" s="181" t="str">
        <f>IF('Summary and sign-off'!F58='Summary and sign-off'!F53,'Summary and sign-off'!A50,'Summary and sign-off'!A49)</f>
        <v>Check - each entry provides sufficient information</v>
      </c>
      <c r="E23" s="181"/>
      <c r="F23" s="39"/>
    </row>
    <row r="24" spans="1:6" ht="14.1" customHeight="1" x14ac:dyDescent="0.2">
      <c r="A24" s="40"/>
      <c r="B24" s="29"/>
      <c r="C24" s="22"/>
      <c r="D24" s="22"/>
      <c r="E24" s="22"/>
      <c r="F24" s="26"/>
    </row>
    <row r="25" spans="1:6" x14ac:dyDescent="0.2">
      <c r="A25" s="23" t="s">
        <v>7</v>
      </c>
      <c r="B25" s="22"/>
      <c r="C25" s="22"/>
      <c r="D25" s="22"/>
      <c r="E25" s="22"/>
      <c r="F25" s="26"/>
    </row>
    <row r="26" spans="1:6" ht="12.6" customHeight="1" x14ac:dyDescent="0.2">
      <c r="A26" s="25" t="s">
        <v>50</v>
      </c>
      <c r="B26" s="22"/>
      <c r="C26" s="22"/>
      <c r="D26" s="22"/>
      <c r="E26" s="22"/>
      <c r="F26" s="26"/>
    </row>
    <row r="27" spans="1:6" x14ac:dyDescent="0.2">
      <c r="A27" s="25" t="s">
        <v>157</v>
      </c>
      <c r="B27" s="27"/>
      <c r="C27" s="28"/>
      <c r="D27" s="28"/>
      <c r="E27" s="28"/>
      <c r="F27" s="29"/>
    </row>
    <row r="28" spans="1:6" x14ac:dyDescent="0.2">
      <c r="A28" s="33" t="s">
        <v>13</v>
      </c>
      <c r="B28" s="34"/>
      <c r="C28" s="29"/>
      <c r="D28" s="29"/>
      <c r="E28" s="29"/>
      <c r="F28" s="29"/>
    </row>
    <row r="29" spans="1:6" ht="12.75" customHeight="1" x14ac:dyDescent="0.2">
      <c r="A29" s="33" t="s">
        <v>166</v>
      </c>
      <c r="B29" s="41"/>
      <c r="C29" s="35"/>
      <c r="D29" s="35"/>
      <c r="E29" s="35"/>
      <c r="F29" s="35"/>
    </row>
    <row r="30" spans="1:6" x14ac:dyDescent="0.2">
      <c r="A30" s="40"/>
      <c r="B30" s="42"/>
      <c r="C30" s="22"/>
      <c r="D30" s="22"/>
      <c r="E30" s="22"/>
      <c r="F30" s="40"/>
    </row>
    <row r="31" spans="1:6" hidden="1" x14ac:dyDescent="0.2">
      <c r="A31" s="22"/>
      <c r="B31" s="22"/>
      <c r="C31" s="22"/>
      <c r="D31" s="22"/>
      <c r="E31" s="40"/>
    </row>
    <row r="32" spans="1:6" ht="12.75" hidden="1" customHeight="1" x14ac:dyDescent="0.2"/>
    <row r="33" spans="1:6" hidden="1" x14ac:dyDescent="0.2">
      <c r="A33" s="43"/>
      <c r="B33" s="43"/>
      <c r="C33" s="43"/>
      <c r="D33" s="43"/>
      <c r="E33" s="43"/>
      <c r="F33" s="26"/>
    </row>
    <row r="34" spans="1:6" hidden="1" x14ac:dyDescent="0.2">
      <c r="A34" s="43"/>
      <c r="B34" s="43"/>
      <c r="C34" s="43"/>
      <c r="D34" s="43"/>
      <c r="E34" s="43"/>
      <c r="F34" s="26"/>
    </row>
    <row r="35" spans="1:6" hidden="1" x14ac:dyDescent="0.2">
      <c r="A35" s="43"/>
      <c r="B35" s="43"/>
      <c r="C35" s="43"/>
      <c r="D35" s="43"/>
      <c r="E35" s="43"/>
      <c r="F35" s="26"/>
    </row>
    <row r="36" spans="1:6" hidden="1" x14ac:dyDescent="0.2">
      <c r="A36" s="43"/>
      <c r="B36" s="43"/>
      <c r="C36" s="43"/>
      <c r="D36" s="43"/>
      <c r="E36" s="43"/>
      <c r="F36" s="26"/>
    </row>
    <row r="37" spans="1:6" hidden="1" x14ac:dyDescent="0.2">
      <c r="A37" s="43"/>
      <c r="B37" s="43"/>
      <c r="C37" s="43"/>
      <c r="D37" s="43"/>
      <c r="E37" s="43"/>
      <c r="F37" s="26"/>
    </row>
    <row r="49" x14ac:dyDescent="0.2"/>
    <row r="50" x14ac:dyDescent="0.2"/>
  </sheetData>
  <sheetProtection sheet="1" formatCells="0" insertRows="0" deleteRows="0"/>
  <mergeCells count="9">
    <mergeCell ref="D23:E23"/>
    <mergeCell ref="B6:E6"/>
    <mergeCell ref="B5:E5"/>
    <mergeCell ref="B7:E7"/>
    <mergeCell ref="A1:E1"/>
    <mergeCell ref="B3:E3"/>
    <mergeCell ref="B4:E4"/>
    <mergeCell ref="A9:E9"/>
    <mergeCell ref="A8:E8"/>
  </mergeCells>
  <dataValidations count="2">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3:A22" xr:uid="{00000000-0002-0000-0400-000000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sign-off'!$A$46</xm:f>
          </x14:formula1>
          <xm:sqref>B11 B13:B22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B7" sqref="B7:F7"/>
    </sheetView>
  </sheetViews>
  <sheetFormatPr defaultColWidth="0" defaultRowHeight="12.75" zeroHeight="1" x14ac:dyDescent="0.2"/>
  <cols>
    <col min="1" max="1" width="35.7109375" style="17" customWidth="1"/>
    <col min="2" max="2" width="46.85546875" style="17" customWidth="1"/>
    <col min="3" max="3" width="22.140625" style="17" customWidth="1"/>
    <col min="4" max="4" width="25.42578125" style="17" customWidth="1"/>
    <col min="5" max="6" width="35.7109375" style="17" customWidth="1"/>
    <col min="7" max="7" width="38" style="17" customWidth="1"/>
    <col min="8" max="10" width="9.140625" style="17" hidden="1" customWidth="1"/>
    <col min="11" max="15" width="0" style="17" hidden="1" customWidth="1"/>
    <col min="16" max="16384" width="0" style="17" hidden="1"/>
  </cols>
  <sheetData>
    <row r="1" spans="1:6" ht="26.25" customHeight="1" x14ac:dyDescent="0.2">
      <c r="A1" s="177" t="s">
        <v>32</v>
      </c>
      <c r="B1" s="177"/>
      <c r="C1" s="177"/>
      <c r="D1" s="177"/>
      <c r="E1" s="177"/>
      <c r="F1" s="177"/>
    </row>
    <row r="2" spans="1:6" ht="21" customHeight="1" x14ac:dyDescent="0.2">
      <c r="A2" s="4" t="s">
        <v>2</v>
      </c>
      <c r="B2" s="180" t="str">
        <f>'Summary and sign-off'!B2:F2</f>
        <v>South Canterbury DHB</v>
      </c>
      <c r="C2" s="180"/>
      <c r="D2" s="180"/>
      <c r="E2" s="180"/>
      <c r="F2" s="180"/>
    </row>
    <row r="3" spans="1:6" ht="21" customHeight="1" x14ac:dyDescent="0.2">
      <c r="A3" s="4" t="s">
        <v>3</v>
      </c>
      <c r="B3" s="180" t="str">
        <f>'Summary and sign-off'!B3:F3</f>
        <v>Jason Power</v>
      </c>
      <c r="C3" s="180"/>
      <c r="D3" s="180"/>
      <c r="E3" s="180"/>
      <c r="F3" s="180"/>
    </row>
    <row r="4" spans="1:6" ht="21" customHeight="1" x14ac:dyDescent="0.2">
      <c r="A4" s="4" t="s">
        <v>77</v>
      </c>
      <c r="B4" s="180">
        <f>'Summary and sign-off'!B4:F4</f>
        <v>44317</v>
      </c>
      <c r="C4" s="180"/>
      <c r="D4" s="180"/>
      <c r="E4" s="180"/>
      <c r="F4" s="180"/>
    </row>
    <row r="5" spans="1:6" ht="21" customHeight="1" x14ac:dyDescent="0.2">
      <c r="A5" s="4" t="s">
        <v>78</v>
      </c>
      <c r="B5" s="180">
        <f>'Summary and sign-off'!B5:F5</f>
        <v>44377</v>
      </c>
      <c r="C5" s="180"/>
      <c r="D5" s="180"/>
      <c r="E5" s="180"/>
      <c r="F5" s="180"/>
    </row>
    <row r="6" spans="1:6" ht="21" customHeight="1" x14ac:dyDescent="0.2">
      <c r="A6" s="4" t="s">
        <v>167</v>
      </c>
      <c r="B6" s="175"/>
      <c r="C6" s="175"/>
      <c r="D6" s="175"/>
      <c r="E6" s="175"/>
      <c r="F6" s="175"/>
    </row>
    <row r="7" spans="1:6" ht="21" customHeight="1" x14ac:dyDescent="0.2">
      <c r="A7" s="4" t="s">
        <v>104</v>
      </c>
      <c r="B7" s="175" t="s">
        <v>116</v>
      </c>
      <c r="C7" s="175"/>
      <c r="D7" s="175"/>
      <c r="E7" s="175"/>
      <c r="F7" s="175"/>
    </row>
    <row r="8" spans="1:6" ht="36" customHeight="1" x14ac:dyDescent="0.2">
      <c r="A8" s="184" t="s">
        <v>52</v>
      </c>
      <c r="B8" s="184"/>
      <c r="C8" s="184"/>
      <c r="D8" s="184"/>
      <c r="E8" s="184"/>
      <c r="F8" s="184"/>
    </row>
    <row r="9" spans="1:6" ht="36" customHeight="1" x14ac:dyDescent="0.2">
      <c r="A9" s="192" t="s">
        <v>134</v>
      </c>
      <c r="B9" s="193"/>
      <c r="C9" s="193"/>
      <c r="D9" s="193"/>
      <c r="E9" s="193"/>
      <c r="F9" s="193"/>
    </row>
    <row r="10" spans="1:6" ht="39" customHeight="1" x14ac:dyDescent="0.2">
      <c r="A10" s="18" t="s">
        <v>49</v>
      </c>
      <c r="B10" s="9" t="s">
        <v>163</v>
      </c>
      <c r="C10" s="9" t="s">
        <v>82</v>
      </c>
      <c r="D10" s="9" t="s">
        <v>33</v>
      </c>
      <c r="E10" s="9" t="s">
        <v>83</v>
      </c>
      <c r="F10" s="9" t="s">
        <v>126</v>
      </c>
    </row>
    <row r="11" spans="1:6" s="89" customFormat="1" hidden="1" x14ac:dyDescent="0.2">
      <c r="A11" s="114"/>
      <c r="B11" s="116"/>
      <c r="C11" s="122"/>
      <c r="D11" s="116"/>
      <c r="E11" s="118"/>
      <c r="F11" s="117"/>
    </row>
    <row r="12" spans="1:6" s="89" customFormat="1" x14ac:dyDescent="0.2">
      <c r="A12" s="114"/>
      <c r="B12" s="119"/>
      <c r="C12" s="122"/>
      <c r="D12" s="119"/>
      <c r="E12" s="118"/>
      <c r="F12" s="120"/>
    </row>
    <row r="13" spans="1:6" s="89" customFormat="1" x14ac:dyDescent="0.2">
      <c r="A13" s="114"/>
      <c r="B13" s="119"/>
      <c r="C13" s="122"/>
      <c r="D13" s="119"/>
      <c r="E13" s="118"/>
      <c r="F13" s="120"/>
    </row>
    <row r="14" spans="1:6" s="89" customFormat="1" x14ac:dyDescent="0.2">
      <c r="A14" s="114"/>
      <c r="B14" s="119"/>
      <c r="C14" s="122"/>
      <c r="D14" s="119"/>
      <c r="E14" s="118"/>
      <c r="F14" s="120"/>
    </row>
    <row r="15" spans="1:6" s="89" customFormat="1" x14ac:dyDescent="0.2">
      <c r="A15" s="114"/>
      <c r="B15" s="119"/>
      <c r="C15" s="122"/>
      <c r="D15" s="119"/>
      <c r="E15" s="118"/>
      <c r="F15" s="120"/>
    </row>
    <row r="16" spans="1:6" s="89" customFormat="1" x14ac:dyDescent="0.2">
      <c r="A16" s="114"/>
      <c r="B16" s="119"/>
      <c r="C16" s="122"/>
      <c r="D16" s="119"/>
      <c r="E16" s="118"/>
      <c r="F16" s="120"/>
    </row>
    <row r="17" spans="1:7" s="89" customFormat="1" x14ac:dyDescent="0.2">
      <c r="A17" s="114"/>
      <c r="B17" s="119"/>
      <c r="C17" s="122"/>
      <c r="D17" s="119"/>
      <c r="E17" s="118"/>
      <c r="F17" s="120"/>
    </row>
    <row r="18" spans="1:7" s="89" customFormat="1" x14ac:dyDescent="0.2">
      <c r="A18" s="114"/>
      <c r="B18" s="119"/>
      <c r="C18" s="122"/>
      <c r="D18" s="119"/>
      <c r="E18" s="118"/>
      <c r="F18" s="120"/>
    </row>
    <row r="19" spans="1:7" s="89" customFormat="1" x14ac:dyDescent="0.2">
      <c r="A19" s="114"/>
      <c r="B19" s="119"/>
      <c r="C19" s="122"/>
      <c r="D19" s="119"/>
      <c r="E19" s="118"/>
      <c r="F19" s="120"/>
    </row>
    <row r="20" spans="1:7" s="89" customFormat="1" x14ac:dyDescent="0.2">
      <c r="A20" s="114"/>
      <c r="B20" s="119"/>
      <c r="C20" s="122"/>
      <c r="D20" s="119"/>
      <c r="E20" s="118"/>
      <c r="F20" s="120"/>
    </row>
    <row r="21" spans="1:7" s="89" customFormat="1" x14ac:dyDescent="0.2">
      <c r="A21" s="114"/>
      <c r="B21" s="119"/>
      <c r="C21" s="122"/>
      <c r="D21" s="119"/>
      <c r="E21" s="118"/>
      <c r="F21" s="120"/>
    </row>
    <row r="22" spans="1:7" s="89" customFormat="1" x14ac:dyDescent="0.2">
      <c r="A22" s="114"/>
      <c r="B22" s="119"/>
      <c r="C22" s="122"/>
      <c r="D22" s="119"/>
      <c r="E22" s="118"/>
      <c r="F22" s="120"/>
    </row>
    <row r="23" spans="1:7" s="89" customFormat="1" x14ac:dyDescent="0.2">
      <c r="A23" s="114"/>
      <c r="B23" s="119"/>
      <c r="C23" s="122"/>
      <c r="D23" s="119"/>
      <c r="E23" s="118"/>
      <c r="F23" s="120"/>
    </row>
    <row r="24" spans="1:7" s="89" customFormat="1" hidden="1" x14ac:dyDescent="0.2">
      <c r="A24" s="114"/>
      <c r="B24" s="116"/>
      <c r="C24" s="122"/>
      <c r="D24" s="116"/>
      <c r="E24" s="118"/>
      <c r="F24" s="117"/>
    </row>
    <row r="25" spans="1:7" ht="34.5" customHeight="1" x14ac:dyDescent="0.2">
      <c r="A25" s="91" t="s">
        <v>164</v>
      </c>
      <c r="B25" s="92" t="s">
        <v>35</v>
      </c>
      <c r="C25" s="93">
        <f>C26+C27</f>
        <v>0</v>
      </c>
      <c r="D25" s="131" t="str">
        <f>IF(SUBTOTAL(3,C11:C24)=SUBTOTAL(103,C11:C24),'Summary and sign-off'!$A$47,'Summary and sign-off'!$A$48)</f>
        <v>Check - there are no hidden rows with data</v>
      </c>
      <c r="E25" s="194" t="str">
        <f>IF('Summary and sign-off'!F59='Summary and sign-off'!F53,'Summary and sign-off'!A51,'Summary and sign-off'!A49)</f>
        <v>Check - each entry provides sufficient information</v>
      </c>
      <c r="F25" s="194"/>
      <c r="G25" s="89"/>
    </row>
    <row r="26" spans="1:7" ht="25.5" customHeight="1" x14ac:dyDescent="0.25">
      <c r="A26" s="94"/>
      <c r="B26" s="95" t="s">
        <v>36</v>
      </c>
      <c r="C26" s="96">
        <f>COUNTIF(C11:C24,'Summary and sign-off'!A44)</f>
        <v>0</v>
      </c>
      <c r="D26" s="19"/>
      <c r="E26" s="20"/>
      <c r="F26" s="21"/>
    </row>
    <row r="27" spans="1:7" ht="25.5" customHeight="1" x14ac:dyDescent="0.25">
      <c r="A27" s="94"/>
      <c r="B27" s="95" t="s">
        <v>34</v>
      </c>
      <c r="C27" s="96">
        <f>COUNTIF(C11:C24,'Summary and sign-off'!A45)</f>
        <v>0</v>
      </c>
      <c r="D27" s="19"/>
      <c r="E27" s="20"/>
      <c r="F27" s="21"/>
    </row>
    <row r="28" spans="1:7" x14ac:dyDescent="0.2">
      <c r="A28" s="22"/>
      <c r="B28" s="23"/>
      <c r="C28" s="22"/>
      <c r="D28" s="24"/>
      <c r="E28" s="24"/>
      <c r="F28" s="22"/>
    </row>
    <row r="29" spans="1:7" x14ac:dyDescent="0.2">
      <c r="A29" s="23" t="s">
        <v>7</v>
      </c>
      <c r="B29" s="23"/>
      <c r="C29" s="23"/>
      <c r="D29" s="23"/>
      <c r="E29" s="23"/>
      <c r="F29" s="23"/>
    </row>
    <row r="30" spans="1:7" ht="12.6" customHeight="1" x14ac:dyDescent="0.2">
      <c r="A30" s="25" t="s">
        <v>50</v>
      </c>
      <c r="B30" s="22"/>
      <c r="C30" s="22"/>
      <c r="D30" s="22"/>
      <c r="E30" s="22"/>
      <c r="F30" s="26"/>
    </row>
    <row r="31" spans="1:7" x14ac:dyDescent="0.2">
      <c r="A31" s="25" t="s">
        <v>157</v>
      </c>
      <c r="B31" s="27"/>
      <c r="C31" s="28"/>
      <c r="D31" s="28"/>
      <c r="E31" s="28"/>
      <c r="F31" s="29"/>
    </row>
    <row r="32" spans="1:7" x14ac:dyDescent="0.2">
      <c r="A32" s="25" t="s">
        <v>15</v>
      </c>
      <c r="B32" s="30"/>
      <c r="C32" s="30"/>
      <c r="D32" s="30"/>
      <c r="E32" s="30"/>
      <c r="F32" s="30"/>
    </row>
    <row r="33" spans="1:6" ht="12.75" customHeight="1" x14ac:dyDescent="0.2">
      <c r="A33" s="25" t="s">
        <v>93</v>
      </c>
      <c r="B33" s="22"/>
      <c r="C33" s="22"/>
      <c r="D33" s="22"/>
      <c r="E33" s="22"/>
      <c r="F33" s="22"/>
    </row>
    <row r="34" spans="1:6" ht="12.95" customHeight="1" x14ac:dyDescent="0.2">
      <c r="A34" s="31" t="s">
        <v>37</v>
      </c>
      <c r="B34" s="32"/>
      <c r="C34" s="32"/>
      <c r="D34" s="32"/>
      <c r="E34" s="32"/>
      <c r="F34" s="32"/>
    </row>
    <row r="35" spans="1:6" x14ac:dyDescent="0.2">
      <c r="A35" s="33" t="s">
        <v>53</v>
      </c>
      <c r="B35" s="34"/>
      <c r="C35" s="29"/>
      <c r="D35" s="29"/>
      <c r="E35" s="29"/>
      <c r="F35" s="29"/>
    </row>
    <row r="36" spans="1:6" ht="12.75" customHeight="1" x14ac:dyDescent="0.2">
      <c r="A36" s="33" t="s">
        <v>166</v>
      </c>
      <c r="B36" s="25"/>
      <c r="C36" s="35"/>
      <c r="D36" s="35"/>
      <c r="E36" s="35"/>
      <c r="F36" s="35"/>
    </row>
    <row r="37" spans="1:6" ht="12.75" customHeight="1" x14ac:dyDescent="0.2">
      <c r="A37" s="25"/>
      <c r="B37" s="25"/>
      <c r="C37" s="35"/>
      <c r="D37" s="35"/>
      <c r="E37" s="35"/>
      <c r="F37" s="35"/>
    </row>
    <row r="38" spans="1:6" ht="12.75" hidden="1" customHeight="1" x14ac:dyDescent="0.2">
      <c r="A38" s="25"/>
      <c r="B38" s="25"/>
      <c r="C38" s="35"/>
      <c r="D38" s="35"/>
      <c r="E38" s="35"/>
      <c r="F38" s="35"/>
    </row>
    <row r="41" spans="1:6" hidden="1" x14ac:dyDescent="0.2">
      <c r="A41" s="23"/>
      <c r="B41" s="23"/>
      <c r="C41" s="23"/>
      <c r="D41" s="23"/>
      <c r="E41" s="23"/>
      <c r="F41" s="23"/>
    </row>
    <row r="42" spans="1:6" hidden="1" x14ac:dyDescent="0.2">
      <c r="A42" s="23"/>
      <c r="B42" s="23"/>
      <c r="C42" s="23"/>
      <c r="D42" s="23"/>
      <c r="E42" s="23"/>
      <c r="F42" s="23"/>
    </row>
    <row r="43" spans="1:6" hidden="1" x14ac:dyDescent="0.2">
      <c r="A43" s="23"/>
      <c r="B43" s="23"/>
      <c r="C43" s="23"/>
      <c r="D43" s="23"/>
      <c r="E43" s="23"/>
      <c r="F43" s="23"/>
    </row>
    <row r="44" spans="1:6" hidden="1" x14ac:dyDescent="0.2">
      <c r="A44" s="23"/>
      <c r="B44" s="23"/>
      <c r="C44" s="23"/>
      <c r="D44" s="23"/>
      <c r="E44" s="23"/>
      <c r="F44" s="23"/>
    </row>
    <row r="45" spans="1:6" hidden="1" x14ac:dyDescent="0.2">
      <c r="A45" s="23"/>
      <c r="B45" s="23"/>
      <c r="C45" s="23"/>
      <c r="D45" s="23"/>
      <c r="E45" s="23"/>
      <c r="F45" s="23"/>
    </row>
  </sheetData>
  <sheetProtection sheet="1" formatCells="0" insertRows="0" deleteRows="0"/>
  <mergeCells count="10">
    <mergeCell ref="E25:F25"/>
    <mergeCell ref="A8:F8"/>
    <mergeCell ref="A1:F1"/>
    <mergeCell ref="A9:F9"/>
    <mergeCell ref="B2:F2"/>
    <mergeCell ref="B3:F3"/>
    <mergeCell ref="B4:F4"/>
    <mergeCell ref="B7:F7"/>
    <mergeCell ref="B5:F5"/>
    <mergeCell ref="B6:F6"/>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sign-off'!$A$44:$A$45</xm:f>
          </x14:formula1>
          <xm:sqref>C11:C24</xm:sqref>
        </x14:dataValidation>
        <x14:dataValidation type="list" errorStyle="information" operator="greaterThan" allowBlank="1" showInputMessage="1" prompt="Provide specific $ value if possible" xr:uid="{00000000-0002-0000-0500-000003000000}">
          <x14:formula1>
            <xm:f>'Summary and sign-off'!$A$38:$A$43</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iManageAuthor xmlns="12165527-d881-4234-97f9-ee139a3f0c31">NEEDHAMGIRVENG</iManageAuthor>
    <Security_x0020_Classification xmlns="12165527-d881-4234-97f9-ee139a3f0c31">UNCLASSIFIED</Security_x0020_Classification>
    <Business_x0020_Unit xmlns="12165527-d881-4234-97f9-ee139a3f0c31">SAAP</Business_x0020_Unit>
    <Endorsement xmlns="12165527-d881-4234-97f9-ee139a3f0c31" xsi:nil="true"/>
    <RM_x0020_DOC_x0020_ID xmlns="12165527-d881-4234-97f9-ee139a3f0c31" xsi:nil="true"/>
    <Class xmlns="12165527-d881-4234-97f9-ee139a3f0c31">POLICIES</Class>
    <File_x0020_No xmlns="12165527-d881-4234-97f9-ee139a3f0c31">SSC-SIC-2-14</File_x0020_No>
    <DOCNUM xmlns="12165527-d881-4234-97f9-ee139a3f0c31">2290185</DOCNUM>
    <Key_x0020_Version xmlns="12165527-d881-4234-97f9-ee139a3f0c31">false</Key_x0020_Version>
    <Precedents xmlns="12165527-d881-4234-97f9-ee139a3f0c31" xsi:nil="true"/>
    <SubClass xmlns="12165527-d881-4234-97f9-ee139a3f0c31" xsi:nil="true"/>
    <Sec_x0020_Review xmlns="12165527-d881-4234-97f9-ee139a3f0c31" xsi:nil="true"/>
    <Cabinet_x0020_Committee xmlns="12165527-d881-4234-97f9-ee139a3f0c3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4" ma:contentTypeDescription="" ma:contentTypeScope="" ma:versionID="8834bfa83ceff1bf505054ff48d22a0b">
  <xsd:schema xmlns:xsd="http://www.w3.org/2001/XMLSchema" xmlns:xs="http://www.w3.org/2001/XMLSchema" xmlns:p="http://schemas.microsoft.com/office/2006/metadata/properties" xmlns:ns2="12165527-d881-4234-97f9-ee139a3f0c31" targetNamespace="http://schemas.microsoft.com/office/2006/metadata/properties" ma:root="true" ma:fieldsID="be9e5cb15a82a635f3e5640eebc0aa29"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F579D7F4-D0D7-4BCB-BBEA-E7C37A64913E}">
  <ds:schemaRefs>
    <ds:schemaRef ds:uri="http://schemas.microsoft.com/office/infopath/2007/PartnerControls"/>
    <ds:schemaRef ds:uri="12165527-d881-4234-97f9-ee139a3f0c31"/>
    <ds:schemaRef ds:uri="http://purl.org/dc/terms/"/>
    <ds:schemaRef ds:uri="http://schemas.openxmlformats.org/package/2006/metadata/core-properties"/>
    <ds:schemaRef ds:uri="http://purl.org/dc/dcmitype/"/>
    <ds:schemaRef ds:uri="http://purl.org/dc/elements/1.1/"/>
    <ds:schemaRef ds:uri="http://schemas.microsoft.com/office/2006/metadata/properties"/>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59B4CE85-749F-4A5A-98FF-EB9029D5DC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Company>SSC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creator>mortensenm</dc:creator>
  <dc:description>Version 7 - for review by SIT - ready 2/10/18</dc:description>
  <cp:lastModifiedBy>Administrator</cp:lastModifiedBy>
  <cp:lastPrinted>2020-07-27T21:58:17Z</cp:lastPrinted>
  <dcterms:created xsi:type="dcterms:W3CDTF">2010-10-17T20:59:02Z</dcterms:created>
  <dcterms:modified xsi:type="dcterms:W3CDTF">2021-08-12T23:12:36Z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ies>
</file>